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V:\IR関連\26年3月期\4Q\Fact Book\"/>
    </mc:Choice>
  </mc:AlternateContent>
  <xr:revisionPtr revIDLastSave="0" documentId="13_ncr:1_{F51FB6AF-BAE7-480B-9754-C30FF6140205}" xr6:coauthVersionLast="47" xr6:coauthVersionMax="47" xr10:uidLastSave="{00000000-0000-0000-0000-000000000000}"/>
  <bookViews>
    <workbookView xWindow="1905" yWindow="105" windowWidth="22335" windowHeight="15405" xr2:uid="{A7EBB73A-38A0-40EF-86AB-FF97D421C0C8}"/>
  </bookViews>
  <sheets>
    <sheet name="表紙(Cover)" sheetId="1" r:id="rId1"/>
    <sheet name="目次(Contents)" sheetId="2" r:id="rId2"/>
    <sheet name="1" sheetId="3" r:id="rId3"/>
    <sheet name="2" sheetId="4" r:id="rId4"/>
    <sheet name="3" sheetId="5" r:id="rId5"/>
    <sheet name="4" sheetId="6" r:id="rId6"/>
    <sheet name="5" sheetId="7" r:id="rId7"/>
    <sheet name="6" sheetId="8" r:id="rId8"/>
    <sheet name="7" sheetId="9" r:id="rId9"/>
    <sheet name="8" sheetId="10" r:id="rId10"/>
    <sheet name="9" sheetId="11" r:id="rId11"/>
  </sheets>
  <definedNames>
    <definedName name="_xlnm.Print_Area" localSheetId="2">'1'!$B$2:$K$43</definedName>
    <definedName name="_xlnm.Print_Area" localSheetId="3">'2'!$E$2:$K$37</definedName>
    <definedName name="_xlnm.Print_Area" localSheetId="4">'3'!$E$2:$K$35</definedName>
    <definedName name="_xlnm.Print_Area" localSheetId="5">'4'!$E$2:$K$38</definedName>
    <definedName name="_xlnm.Print_Area" localSheetId="6">'5'!$B$2:$K$3</definedName>
    <definedName name="_xlnm.Print_Area" localSheetId="7">'6'!$E$2:$K$35</definedName>
    <definedName name="_xlnm.Print_Area" localSheetId="8">'7'!$E$2:$K$34</definedName>
    <definedName name="_xlnm.Print_Area" localSheetId="9">'8'!$E$2:$K$31</definedName>
    <definedName name="_xlnm.Print_Area" localSheetId="10">'9'!$B$2:$K$22</definedName>
    <definedName name="_xlnm.Print_Area" localSheetId="0">'表紙(Cover)'!$B$2:$O$33</definedName>
    <definedName name="_xlnm.Print_Area" localSheetId="1">'目次(Contents)'!$B$2:$Q$25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6" i="2" l="1"/>
  <c r="O15" i="2"/>
  <c r="O14" i="2"/>
  <c r="O13" i="2"/>
  <c r="O12" i="2"/>
  <c r="O11" i="2"/>
  <c r="O10" i="2"/>
  <c r="O9" i="2"/>
  <c r="O8" i="2"/>
  <c r="A1" i="3"/>
  <c r="A1" i="4"/>
  <c r="A1" i="5"/>
  <c r="A1" i="6"/>
  <c r="A1" i="7"/>
  <c r="A1" i="8"/>
  <c r="A1" i="9"/>
  <c r="A1" i="10"/>
  <c r="A1" i="11"/>
</calcChain>
</file>

<file path=xl/sharedStrings.xml><?xml version="1.0" encoding="utf-8"?>
<sst xmlns="http://schemas.openxmlformats.org/spreadsheetml/2006/main" count="1251" uniqueCount="471">
  <si>
    <t>ＦＡＣＴ　ＢＯＯＫ</t>
    <phoneticPr fontId="6"/>
  </si>
  <si>
    <t>For the year ended March 31,2026</t>
    <phoneticPr fontId="6"/>
  </si>
  <si>
    <t>２０２６年３月期</t>
    <phoneticPr fontId="6"/>
  </si>
  <si>
    <t>株式会社　長谷工コーポレーション</t>
    <phoneticPr fontId="6"/>
  </si>
  <si>
    <t>HASEKO Corporation</t>
    <phoneticPr fontId="6"/>
  </si>
  <si>
    <t>２０２６年５月</t>
    <rPh sb="4" eb="5">
      <t>ネン</t>
    </rPh>
    <rPh sb="6" eb="7">
      <t>ガツ</t>
    </rPh>
    <phoneticPr fontId="6"/>
  </si>
  <si>
    <t>May, 2026</t>
    <phoneticPr fontId="6"/>
  </si>
  <si>
    <r>
      <rPr>
        <sz val="11"/>
        <rFont val="Arial Unicode MS"/>
        <family val="3"/>
        <charset val="128"/>
      </rPr>
      <t>頁</t>
    </r>
    <r>
      <rPr>
        <sz val="11"/>
        <rFont val="Arial"/>
        <family val="2"/>
      </rPr>
      <t xml:space="preserve"> Page</t>
    </r>
    <rPh sb="0" eb="1">
      <t>ページ</t>
    </rPh>
    <phoneticPr fontId="31"/>
  </si>
  <si>
    <t>サマリー情報</t>
    <rPh sb="4" eb="6">
      <t>ジョウホウ</t>
    </rPh>
    <phoneticPr fontId="32"/>
  </si>
  <si>
    <t>Summary</t>
    <phoneticPr fontId="6"/>
  </si>
  <si>
    <t>要約損益計算書（連結）</t>
    <rPh sb="0" eb="2">
      <t>ヨウヤク</t>
    </rPh>
    <rPh sb="2" eb="4">
      <t>ソンエキ</t>
    </rPh>
    <rPh sb="4" eb="7">
      <t>ケイサンショ</t>
    </rPh>
    <phoneticPr fontId="32"/>
  </si>
  <si>
    <t>Summary of Consolidated Income Statements</t>
    <phoneticPr fontId="6"/>
  </si>
  <si>
    <t>包括利益計算書（連結）</t>
    <rPh sb="0" eb="2">
      <t>ホウカツ</t>
    </rPh>
    <rPh sb="2" eb="4">
      <t>リエキ</t>
    </rPh>
    <rPh sb="4" eb="7">
      <t>ケイサンショ</t>
    </rPh>
    <phoneticPr fontId="32"/>
  </si>
  <si>
    <t>Statement of Comprehensive Income</t>
  </si>
  <si>
    <t>要約貸借対照表（連結）</t>
    <rPh sb="0" eb="2">
      <t>ヨウヤク</t>
    </rPh>
    <rPh sb="2" eb="4">
      <t>タイシャク</t>
    </rPh>
    <rPh sb="4" eb="7">
      <t>タイショウヒョウ</t>
    </rPh>
    <rPh sb="8" eb="10">
      <t>レンケツ</t>
    </rPh>
    <phoneticPr fontId="31"/>
  </si>
  <si>
    <t>Summary of Consolidated Balance Sheets</t>
  </si>
  <si>
    <t>主要営業指標</t>
    <rPh sb="0" eb="2">
      <t>シュヨウ</t>
    </rPh>
    <rPh sb="2" eb="4">
      <t>エイギョウ</t>
    </rPh>
    <rPh sb="4" eb="6">
      <t>シヒョウ</t>
    </rPh>
    <phoneticPr fontId="31"/>
  </si>
  <si>
    <t>Key Business Index</t>
    <phoneticPr fontId="6"/>
  </si>
  <si>
    <t>要約損益計算書（単体）</t>
    <rPh sb="0" eb="2">
      <t>ヨウヤク</t>
    </rPh>
    <rPh sb="2" eb="4">
      <t>ソンエキ</t>
    </rPh>
    <rPh sb="4" eb="7">
      <t>ケイサンショ</t>
    </rPh>
    <rPh sb="8" eb="10">
      <t>タンタイ</t>
    </rPh>
    <phoneticPr fontId="32"/>
  </si>
  <si>
    <t>Summary of Non-Consolidated Income Statements</t>
  </si>
  <si>
    <t>要約貸借対照表（単体）</t>
    <rPh sb="0" eb="2">
      <t>ヨウヤク</t>
    </rPh>
    <rPh sb="2" eb="4">
      <t>タイシャク</t>
    </rPh>
    <rPh sb="4" eb="7">
      <t>タイショウヒョウ</t>
    </rPh>
    <rPh sb="8" eb="10">
      <t>タンタイ</t>
    </rPh>
    <phoneticPr fontId="31"/>
  </si>
  <si>
    <t>Summary of Non-Consolidated Balance Sheets</t>
  </si>
  <si>
    <t>受注高（単体）</t>
    <rPh sb="0" eb="2">
      <t>ジュチュウ</t>
    </rPh>
    <rPh sb="2" eb="3">
      <t>ダカ</t>
    </rPh>
    <rPh sb="4" eb="6">
      <t>タンタイ</t>
    </rPh>
    <phoneticPr fontId="31"/>
  </si>
  <si>
    <t>Non-Consolidated Orders Received</t>
  </si>
  <si>
    <t>主要子会社　</t>
    <rPh sb="0" eb="2">
      <t>シュヨウ</t>
    </rPh>
    <rPh sb="2" eb="5">
      <t>コガイシャ</t>
    </rPh>
    <phoneticPr fontId="31"/>
  </si>
  <si>
    <t>Major Consolidated Subsidiaries</t>
  </si>
  <si>
    <t>不二建設㈱</t>
    <rPh sb="0" eb="4">
      <t>フジケンセツ</t>
    </rPh>
    <phoneticPr fontId="31"/>
  </si>
  <si>
    <t>Fujikensetsu Co., Ltd.</t>
  </si>
  <si>
    <t>㈱長谷工リフォーム</t>
    <phoneticPr fontId="31"/>
  </si>
  <si>
    <t>Haseko Reform, Inc.</t>
    <phoneticPr fontId="32"/>
  </si>
  <si>
    <t>㈱細田工務店</t>
    <rPh sb="1" eb="6">
      <t>ホソダコウムテン</t>
    </rPh>
    <phoneticPr fontId="31"/>
  </si>
  <si>
    <t>Hosoda Corporation</t>
  </si>
  <si>
    <t>㈱長谷工不動産</t>
    <rPh sb="1" eb="4">
      <t>ハセコウ</t>
    </rPh>
    <rPh sb="4" eb="7">
      <t>フドウサン</t>
    </rPh>
    <phoneticPr fontId="31"/>
  </si>
  <si>
    <t>Haseko Real Estate Development, Inc.</t>
  </si>
  <si>
    <t>総合地所㈱</t>
    <rPh sb="0" eb="4">
      <t>ソウゴウチショ</t>
    </rPh>
    <phoneticPr fontId="31"/>
  </si>
  <si>
    <t>Sohgoh Real Estate Co., Ltd.</t>
  </si>
  <si>
    <t>㈱長谷工アーベスト</t>
    <rPh sb="1" eb="4">
      <t>ハセコウ</t>
    </rPh>
    <phoneticPr fontId="31"/>
  </si>
  <si>
    <t>Haseko Urbest Inc.</t>
  </si>
  <si>
    <t>㈱長谷工リアルエステート</t>
    <rPh sb="1" eb="4">
      <t>ハセコウ</t>
    </rPh>
    <phoneticPr fontId="31"/>
  </si>
  <si>
    <t>Haseko Real Estate, Inc.</t>
  </si>
  <si>
    <t>㈱長谷工コミュニティ</t>
    <phoneticPr fontId="31"/>
  </si>
  <si>
    <t>Haseko Community, Inc.</t>
    <phoneticPr fontId="32"/>
  </si>
  <si>
    <t>㈱長谷工ライブネット</t>
    <phoneticPr fontId="31"/>
  </si>
  <si>
    <t>Haseko Livenet, Inc.</t>
    <phoneticPr fontId="32"/>
  </si>
  <si>
    <t>㈱長谷工シニアウェルデザイン</t>
    <phoneticPr fontId="31"/>
  </si>
  <si>
    <t>Haseko Senior Well Design Co., Ltd.</t>
  </si>
  <si>
    <t>HASEKO America, Inc.</t>
    <phoneticPr fontId="31"/>
  </si>
  <si>
    <t>HASEKO America, Inc</t>
  </si>
  <si>
    <t>サマリー情報　Summary</t>
    <rPh sb="4" eb="6">
      <t>ジョウホウ</t>
    </rPh>
    <phoneticPr fontId="6"/>
  </si>
  <si>
    <r>
      <rPr>
        <sz val="10"/>
        <rFont val="Meiryo UI"/>
        <family val="3"/>
        <charset val="128"/>
      </rPr>
      <t>単位：百万円　</t>
    </r>
    <r>
      <rPr>
        <sz val="10"/>
        <rFont val="Arial"/>
        <family val="2"/>
      </rPr>
      <t>Millions of yen</t>
    </r>
    <rPh sb="0" eb="2">
      <t>タンイ</t>
    </rPh>
    <rPh sb="3" eb="5">
      <t>ヒャクマン</t>
    </rPh>
    <rPh sb="5" eb="6">
      <t>オクエン</t>
    </rPh>
    <phoneticPr fontId="31"/>
  </si>
  <si>
    <t>2021/3</t>
  </si>
  <si>
    <t>2022/3</t>
  </si>
  <si>
    <t>2023/3</t>
  </si>
  <si>
    <t>2024/3</t>
  </si>
  <si>
    <t>2025/3</t>
  </si>
  <si>
    <t>2026/3</t>
  </si>
  <si>
    <t>連結</t>
    <rPh sb="0" eb="2">
      <t>レンケツ</t>
    </rPh>
    <phoneticPr fontId="6"/>
  </si>
  <si>
    <t>Consolidated</t>
    <phoneticPr fontId="6"/>
  </si>
  <si>
    <t>売上高</t>
    <rPh sb="2" eb="3">
      <t>ダカ</t>
    </rPh>
    <phoneticPr fontId="4"/>
  </si>
  <si>
    <t>営業利益</t>
    <rPh sb="0" eb="2">
      <t>エイギョウ</t>
    </rPh>
    <rPh sb="2" eb="4">
      <t>リエキ</t>
    </rPh>
    <phoneticPr fontId="4"/>
  </si>
  <si>
    <t>経常利益</t>
    <rPh sb="0" eb="2">
      <t>ケイジョウ</t>
    </rPh>
    <rPh sb="2" eb="4">
      <t>リエキ</t>
    </rPh>
    <phoneticPr fontId="4"/>
  </si>
  <si>
    <t>親会社株主に帰属する当期純利益</t>
    <rPh sb="0" eb="1">
      <t>オヤ</t>
    </rPh>
    <rPh sb="1" eb="3">
      <t>カイシャ</t>
    </rPh>
    <rPh sb="3" eb="5">
      <t>カブヌシ</t>
    </rPh>
    <rPh sb="6" eb="8">
      <t>キゾク</t>
    </rPh>
    <rPh sb="10" eb="12">
      <t>トウキ</t>
    </rPh>
    <rPh sb="12" eb="15">
      <t>ジュンリエキ</t>
    </rPh>
    <phoneticPr fontId="2"/>
  </si>
  <si>
    <t>1株当たり当期純利益</t>
    <rPh sb="1" eb="2">
      <t>カブ</t>
    </rPh>
    <rPh sb="2" eb="3">
      <t>ア</t>
    </rPh>
    <rPh sb="5" eb="10">
      <t>トウキジュンリエキ</t>
    </rPh>
    <phoneticPr fontId="6"/>
  </si>
  <si>
    <t>自己資本当期純利益率</t>
    <rPh sb="0" eb="4">
      <t>ジコシホン</t>
    </rPh>
    <rPh sb="4" eb="6">
      <t>トウキ</t>
    </rPh>
    <rPh sb="6" eb="10">
      <t>ジュンリエキリツ</t>
    </rPh>
    <phoneticPr fontId="6"/>
  </si>
  <si>
    <t>総資産経常利益率</t>
    <rPh sb="0" eb="3">
      <t>ソウシサン</t>
    </rPh>
    <rPh sb="3" eb="5">
      <t>ケイジョウ</t>
    </rPh>
    <rPh sb="5" eb="8">
      <t>リエキリツ</t>
    </rPh>
    <phoneticPr fontId="6"/>
  </si>
  <si>
    <t>売上高営業利益率</t>
    <rPh sb="3" eb="5">
      <t>エイギョウ</t>
    </rPh>
    <rPh sb="5" eb="8">
      <t>リエキリツ</t>
    </rPh>
    <phoneticPr fontId="6"/>
  </si>
  <si>
    <t>純資産</t>
    <rPh sb="0" eb="3">
      <t>ジュンシサン</t>
    </rPh>
    <phoneticPr fontId="4"/>
  </si>
  <si>
    <t>総資産</t>
    <rPh sb="0" eb="3">
      <t>ソウシサン</t>
    </rPh>
    <phoneticPr fontId="2"/>
  </si>
  <si>
    <t>Total assets</t>
  </si>
  <si>
    <t>自己資本比率</t>
    <rPh sb="0" eb="6">
      <t>ジコシホンヒリツ</t>
    </rPh>
    <phoneticPr fontId="6"/>
  </si>
  <si>
    <t>1株当たり純資産</t>
    <rPh sb="1" eb="2">
      <t>カブ</t>
    </rPh>
    <rPh sb="2" eb="3">
      <t>ア</t>
    </rPh>
    <rPh sb="5" eb="8">
      <t>ジュンシサン</t>
    </rPh>
    <phoneticPr fontId="6"/>
  </si>
  <si>
    <t>営業活動によるｷｬｯｼｭ・ﾌﾛｰ</t>
    <rPh sb="0" eb="2">
      <t>エイギョウ</t>
    </rPh>
    <rPh sb="2" eb="4">
      <t>カツドウ</t>
    </rPh>
    <phoneticPr fontId="3"/>
  </si>
  <si>
    <t>投資活動によるｷｬｯｼｭ・ﾌﾛｰ</t>
    <rPh sb="0" eb="2">
      <t>トウシ</t>
    </rPh>
    <rPh sb="2" eb="4">
      <t>カツドウ</t>
    </rPh>
    <phoneticPr fontId="3"/>
  </si>
  <si>
    <t>財務活動によるｷｬｯｼｭ・ﾌﾛｰ</t>
    <rPh sb="0" eb="2">
      <t>ザイム</t>
    </rPh>
    <rPh sb="2" eb="4">
      <t>カツドウ</t>
    </rPh>
    <phoneticPr fontId="3"/>
  </si>
  <si>
    <t>現金及び現金同等物の期末残高</t>
  </si>
  <si>
    <t>1株当たり年間配当金</t>
    <rPh sb="1" eb="2">
      <t>カブ</t>
    </rPh>
    <rPh sb="2" eb="3">
      <t>ア</t>
    </rPh>
    <rPh sb="5" eb="7">
      <t>ネンカン</t>
    </rPh>
    <rPh sb="7" eb="10">
      <t>ハイトウキン</t>
    </rPh>
    <phoneticPr fontId="6"/>
  </si>
  <si>
    <t>配当金総額</t>
    <rPh sb="0" eb="5">
      <t>ハイトウキンソウガク</t>
    </rPh>
    <phoneticPr fontId="6"/>
  </si>
  <si>
    <t>配当性向</t>
    <rPh sb="0" eb="4">
      <t>ハイトウセイコウ</t>
    </rPh>
    <phoneticPr fontId="6"/>
  </si>
  <si>
    <t>純資産配当率</t>
    <rPh sb="0" eb="3">
      <t>ジュンシサン</t>
    </rPh>
    <rPh sb="3" eb="5">
      <t>ハイトウ</t>
    </rPh>
    <rPh sb="5" eb="6">
      <t>リツ</t>
    </rPh>
    <phoneticPr fontId="6"/>
  </si>
  <si>
    <t>期末発行済株式数</t>
    <rPh sb="0" eb="2">
      <t>キマツ</t>
    </rPh>
    <rPh sb="2" eb="5">
      <t>ハッコウスミ</t>
    </rPh>
    <rPh sb="5" eb="8">
      <t>カブシキスウ</t>
    </rPh>
    <phoneticPr fontId="6"/>
  </si>
  <si>
    <t>期末自己株式数</t>
    <rPh sb="0" eb="2">
      <t>キマツ</t>
    </rPh>
    <rPh sb="2" eb="7">
      <t>ジコカブシキスウ</t>
    </rPh>
    <phoneticPr fontId="6"/>
  </si>
  <si>
    <t>期中平均株式数</t>
    <rPh sb="0" eb="2">
      <t>キチュウ</t>
    </rPh>
    <rPh sb="2" eb="7">
      <t>ヘイキンカブシキスウ</t>
    </rPh>
    <phoneticPr fontId="6"/>
  </si>
  <si>
    <t>単体</t>
    <rPh sb="0" eb="2">
      <t>タンタイ</t>
    </rPh>
    <phoneticPr fontId="6"/>
  </si>
  <si>
    <t>Non-Consolidated</t>
    <phoneticPr fontId="6"/>
  </si>
  <si>
    <t>Non-Consolidated</t>
  </si>
  <si>
    <t>当期純利益</t>
    <rPh sb="0" eb="2">
      <t>トウキ</t>
    </rPh>
    <rPh sb="2" eb="5">
      <t>ジュンリエキ</t>
    </rPh>
    <phoneticPr fontId="4"/>
  </si>
  <si>
    <t>Profit</t>
  </si>
  <si>
    <r>
      <t>要約損益計算書（連結）</t>
    </r>
    <r>
      <rPr>
        <b/>
        <sz val="18"/>
        <color rgb="FF000000"/>
        <rFont val="Arial"/>
        <family val="2"/>
      </rPr>
      <t>Summary of Consolidated Income Statements</t>
    </r>
  </si>
  <si>
    <t>2021/3</t>
    <phoneticPr fontId="6"/>
  </si>
  <si>
    <t>2022/3</t>
    <phoneticPr fontId="6"/>
  </si>
  <si>
    <t>2023/3</t>
    <phoneticPr fontId="6"/>
  </si>
  <si>
    <t>2024/3</t>
    <phoneticPr fontId="6"/>
  </si>
  <si>
    <t>2025/3</t>
    <phoneticPr fontId="6"/>
  </si>
  <si>
    <t>2026/3</t>
    <phoneticPr fontId="6"/>
  </si>
  <si>
    <t>売上高合計</t>
    <rPh sb="3" eb="5">
      <t>ゴウケイ</t>
    </rPh>
    <phoneticPr fontId="6"/>
  </si>
  <si>
    <t>Net Sales</t>
  </si>
  <si>
    <t>完成工事高</t>
  </si>
  <si>
    <t>設計監理売上高</t>
  </si>
  <si>
    <t>賃貸管理収入</t>
  </si>
  <si>
    <t>不動産売上高</t>
  </si>
  <si>
    <t>その他の事業収入</t>
    <rPh sb="6" eb="8">
      <t>シュウニュウ</t>
    </rPh>
    <phoneticPr fontId="2"/>
  </si>
  <si>
    <t>売上総利益</t>
  </si>
  <si>
    <t>Gross Profit</t>
  </si>
  <si>
    <t>完成工事総利益</t>
  </si>
  <si>
    <t>利益率</t>
    <phoneticPr fontId="6"/>
  </si>
  <si>
    <t>設計監理売上総利益</t>
  </si>
  <si>
    <t>賃貸管理総利益</t>
  </si>
  <si>
    <t>不動産売上総利益</t>
  </si>
  <si>
    <t>その他の事業総利益</t>
  </si>
  <si>
    <t>販売費及び一般管理費</t>
  </si>
  <si>
    <t>営業利益</t>
  </si>
  <si>
    <t>金融収支</t>
    <phoneticPr fontId="2"/>
  </si>
  <si>
    <t>受取利息</t>
    <rPh sb="0" eb="2">
      <t>ウケトリ</t>
    </rPh>
    <rPh sb="2" eb="4">
      <t>リソク</t>
    </rPh>
    <phoneticPr fontId="2"/>
  </si>
  <si>
    <t>受取配当金</t>
    <rPh sb="0" eb="2">
      <t>ウケトリ</t>
    </rPh>
    <rPh sb="2" eb="5">
      <t>ハイトウキン</t>
    </rPh>
    <phoneticPr fontId="2"/>
  </si>
  <si>
    <t>支払利息</t>
    <rPh sb="0" eb="2">
      <t>シハライ</t>
    </rPh>
    <rPh sb="2" eb="4">
      <t>リソク</t>
    </rPh>
    <phoneticPr fontId="2"/>
  </si>
  <si>
    <t>ローン付帯費用等</t>
    <rPh sb="3" eb="5">
      <t>フタイ</t>
    </rPh>
    <rPh sb="5" eb="7">
      <t>ヒヨウ</t>
    </rPh>
    <rPh sb="7" eb="8">
      <t>トウ</t>
    </rPh>
    <phoneticPr fontId="2"/>
  </si>
  <si>
    <t>その他</t>
    <rPh sb="2" eb="3">
      <t>タ</t>
    </rPh>
    <phoneticPr fontId="6"/>
  </si>
  <si>
    <t>経常利益</t>
    <phoneticPr fontId="6"/>
  </si>
  <si>
    <t>特別利益</t>
  </si>
  <si>
    <t>特別損失</t>
  </si>
  <si>
    <t>税金等調整前当期純利益</t>
    <rPh sb="1" eb="2">
      <t>キン</t>
    </rPh>
    <rPh sb="8" eb="9">
      <t>ジュン</t>
    </rPh>
    <phoneticPr fontId="2"/>
  </si>
  <si>
    <t>法人税、住民税及び事業税</t>
    <rPh sb="7" eb="8">
      <t>オヨ</t>
    </rPh>
    <phoneticPr fontId="2"/>
  </si>
  <si>
    <t>法人税等調整額</t>
  </si>
  <si>
    <t>当期純利益</t>
    <rPh sb="0" eb="2">
      <t>トウキ</t>
    </rPh>
    <rPh sb="2" eb="5">
      <t>ジュンリエキ</t>
    </rPh>
    <phoneticPr fontId="2"/>
  </si>
  <si>
    <t>非支配株主に帰属する当期純利益</t>
    <rPh sb="0" eb="1">
      <t>ヒ</t>
    </rPh>
    <rPh sb="1" eb="3">
      <t>シハイ</t>
    </rPh>
    <rPh sb="3" eb="5">
      <t>カブヌシ</t>
    </rPh>
    <rPh sb="6" eb="8">
      <t>キゾク</t>
    </rPh>
    <rPh sb="10" eb="12">
      <t>トウキ</t>
    </rPh>
    <rPh sb="12" eb="15">
      <t>ジュンリエキ</t>
    </rPh>
    <phoneticPr fontId="2"/>
  </si>
  <si>
    <r>
      <t>包括利益計算書（連結）</t>
    </r>
    <r>
      <rPr>
        <b/>
        <sz val="18"/>
        <color rgb="FF000000"/>
        <rFont val="Arial"/>
        <family val="2"/>
      </rPr>
      <t>Statement of Comprehensive Income</t>
    </r>
  </si>
  <si>
    <t>当期純利益</t>
  </si>
  <si>
    <t>その他の包括利益</t>
  </si>
  <si>
    <t>その他有価証券評価差額金</t>
  </si>
  <si>
    <t>為替換算調整勘定</t>
  </si>
  <si>
    <t>退職給付にかかる調整額</t>
  </si>
  <si>
    <t>包括利益</t>
  </si>
  <si>
    <t>包括利益</t>
    <rPh sb="0" eb="2">
      <t>ホウカツ</t>
    </rPh>
    <rPh sb="2" eb="4">
      <t>リエキ</t>
    </rPh>
    <phoneticPr fontId="32"/>
  </si>
  <si>
    <t>親会社株主に係る包括利益</t>
    <rPh sb="4" eb="5">
      <t>ヌシ</t>
    </rPh>
    <phoneticPr fontId="1"/>
  </si>
  <si>
    <t>非支配株主に係る包括利益</t>
    <rPh sb="0" eb="1">
      <t>ヒ</t>
    </rPh>
    <rPh sb="1" eb="3">
      <t>シハイ</t>
    </rPh>
    <phoneticPr fontId="62"/>
  </si>
  <si>
    <r>
      <t>要約貸借対照表（連結）</t>
    </r>
    <r>
      <rPr>
        <b/>
        <sz val="18"/>
        <color rgb="FF000000"/>
        <rFont val="Arial"/>
        <family val="2"/>
      </rPr>
      <t>Summary of Consolidated Balance Sheets</t>
    </r>
  </si>
  <si>
    <t>流動資産</t>
  </si>
  <si>
    <t>現金預金</t>
  </si>
  <si>
    <t>有価証券</t>
  </si>
  <si>
    <t>Securities</t>
  </si>
  <si>
    <t>未成工事支出金等</t>
  </si>
  <si>
    <t>営業用不動産(※)</t>
  </si>
  <si>
    <t>その他</t>
  </si>
  <si>
    <t>Other</t>
  </si>
  <si>
    <t>貸倒引当金</t>
  </si>
  <si>
    <t>固定資産</t>
  </si>
  <si>
    <t>有形固定資産＋借地権</t>
  </si>
  <si>
    <t>のれん</t>
  </si>
  <si>
    <t xml:space="preserve">Goodwill </t>
  </si>
  <si>
    <t>投資有価証券</t>
  </si>
  <si>
    <t>繰延税金資産</t>
  </si>
  <si>
    <t>資産合計</t>
  </si>
  <si>
    <t>流動負債</t>
  </si>
  <si>
    <t>支払手形・工事未払金等</t>
  </si>
  <si>
    <t>電子記録債務</t>
  </si>
  <si>
    <t>短期借入金</t>
  </si>
  <si>
    <t>１年内返済予定の長期借入金</t>
  </si>
  <si>
    <t>１年内償還予定の社債</t>
  </si>
  <si>
    <t>未成工事受入金</t>
  </si>
  <si>
    <t>預り金</t>
    <rPh sb="0" eb="1">
      <t>アズカ</t>
    </rPh>
    <rPh sb="2" eb="3">
      <t>キン</t>
    </rPh>
    <phoneticPr fontId="62"/>
  </si>
  <si>
    <t>固定負債</t>
  </si>
  <si>
    <t>社債</t>
  </si>
  <si>
    <t>長期借入金</t>
  </si>
  <si>
    <t>退職給付に係る負債</t>
    <rPh sb="5" eb="6">
      <t>カカ</t>
    </rPh>
    <rPh sb="7" eb="9">
      <t>フサイ</t>
    </rPh>
    <phoneticPr fontId="1"/>
  </si>
  <si>
    <t>訴訟損失引当金</t>
  </si>
  <si>
    <t>負債合計</t>
  </si>
  <si>
    <t>株主資本</t>
  </si>
  <si>
    <t>資本金</t>
  </si>
  <si>
    <t>資本剰余金</t>
    <rPh sb="0" eb="2">
      <t>シホン</t>
    </rPh>
    <rPh sb="2" eb="5">
      <t>ジョウヨキン</t>
    </rPh>
    <phoneticPr fontId="2"/>
  </si>
  <si>
    <t>利益剰余金</t>
  </si>
  <si>
    <t>自己株式</t>
  </si>
  <si>
    <t>その他の包括利益累計額</t>
    <rPh sb="2" eb="3">
      <t>タ</t>
    </rPh>
    <rPh sb="4" eb="6">
      <t>ホウカツ</t>
    </rPh>
    <rPh sb="6" eb="8">
      <t>リエキ</t>
    </rPh>
    <rPh sb="8" eb="11">
      <t>ルイケイガク</t>
    </rPh>
    <phoneticPr fontId="0"/>
  </si>
  <si>
    <t>退職給付に係る調整累計額</t>
    <rPh sb="0" eb="2">
      <t>タイショク</t>
    </rPh>
    <rPh sb="2" eb="4">
      <t>キュウフ</t>
    </rPh>
    <rPh sb="5" eb="6">
      <t>カカ</t>
    </rPh>
    <rPh sb="7" eb="9">
      <t>チョウセイ</t>
    </rPh>
    <rPh sb="9" eb="12">
      <t>ルイケイガク</t>
    </rPh>
    <phoneticPr fontId="1"/>
  </si>
  <si>
    <t>非支配株主持分</t>
    <rPh sb="0" eb="1">
      <t>ヒ</t>
    </rPh>
    <rPh sb="1" eb="3">
      <t>シハイ</t>
    </rPh>
    <phoneticPr fontId="6"/>
  </si>
  <si>
    <t>純資産合計</t>
  </si>
  <si>
    <t>負債純資産合計</t>
  </si>
  <si>
    <t>営業用不動産</t>
    <phoneticPr fontId="32"/>
  </si>
  <si>
    <t>Inventories</t>
  </si>
  <si>
    <t>販売用不動産</t>
  </si>
  <si>
    <t>不動産事業支出金</t>
  </si>
  <si>
    <t>開発用不動産等</t>
  </si>
  <si>
    <t>有形固定資産</t>
    <phoneticPr fontId="6"/>
  </si>
  <si>
    <t>借地権</t>
    <phoneticPr fontId="6"/>
  </si>
  <si>
    <t>保有不動産残高合計</t>
    <rPh sb="0" eb="2">
      <t>ホユウ</t>
    </rPh>
    <rPh sb="2" eb="4">
      <t>フドウ</t>
    </rPh>
    <rPh sb="4" eb="5">
      <t>サン</t>
    </rPh>
    <rPh sb="5" eb="7">
      <t>ザンダカ</t>
    </rPh>
    <phoneticPr fontId="2"/>
  </si>
  <si>
    <t>短期借入金</t>
    <rPh sb="0" eb="2">
      <t>タンキ</t>
    </rPh>
    <rPh sb="2" eb="4">
      <t>カリイレ</t>
    </rPh>
    <rPh sb="4" eb="5">
      <t>キン</t>
    </rPh>
    <phoneticPr fontId="3"/>
  </si>
  <si>
    <t>借入金・社債残高合計</t>
    <rPh sb="0" eb="2">
      <t>カリイレ</t>
    </rPh>
    <rPh sb="2" eb="3">
      <t>キン</t>
    </rPh>
    <rPh sb="4" eb="6">
      <t>シャサイ</t>
    </rPh>
    <rPh sb="6" eb="8">
      <t>ザンダカ</t>
    </rPh>
    <phoneticPr fontId="2"/>
  </si>
  <si>
    <t>主要営業指標　Key Business Index</t>
    <rPh sb="0" eb="2">
      <t>シュヨウ</t>
    </rPh>
    <rPh sb="2" eb="4">
      <t>エイギョウ</t>
    </rPh>
    <rPh sb="4" eb="6">
      <t>シヒョウ</t>
    </rPh>
    <phoneticPr fontId="6"/>
  </si>
  <si>
    <r>
      <rPr>
        <sz val="10"/>
        <rFont val="Meiryo UI"/>
        <family val="3"/>
        <charset val="128"/>
      </rPr>
      <t>単位：億円、戸　</t>
    </r>
    <r>
      <rPr>
        <sz val="10"/>
        <rFont val="Arial"/>
        <family val="3"/>
      </rPr>
      <t xml:space="preserve">100 </t>
    </r>
    <r>
      <rPr>
        <sz val="10"/>
        <rFont val="Arial"/>
        <family val="2"/>
      </rPr>
      <t>Millions of yen,  1 Units</t>
    </r>
    <rPh sb="0" eb="2">
      <t>タンイ</t>
    </rPh>
    <rPh sb="3" eb="5">
      <t>オクエン</t>
    </rPh>
    <rPh sb="6" eb="7">
      <t>コ</t>
    </rPh>
    <phoneticPr fontId="31"/>
  </si>
  <si>
    <t>営業指標</t>
    <rPh sb="0" eb="2">
      <t>エイギョウ</t>
    </rPh>
    <rPh sb="2" eb="4">
      <t>シヒョウ</t>
    </rPh>
    <phoneticPr fontId="6"/>
  </si>
  <si>
    <t>Key Business Index</t>
    <phoneticPr fontId="6"/>
  </si>
  <si>
    <t>1件当たり受注高</t>
    <rPh sb="1" eb="2">
      <t>ケン</t>
    </rPh>
    <rPh sb="2" eb="3">
      <t>ア</t>
    </rPh>
    <rPh sb="5" eb="8">
      <t>ジュチュウダカ</t>
    </rPh>
    <phoneticPr fontId="6"/>
  </si>
  <si>
    <t>規模別受注比率（４００戸以上）</t>
    <rPh sb="11" eb="12">
      <t>コ</t>
    </rPh>
    <rPh sb="12" eb="14">
      <t>イジョウ</t>
    </rPh>
    <phoneticPr fontId="6"/>
  </si>
  <si>
    <t>規模別受注比率（２００戸以上４００戸未満）</t>
    <rPh sb="11" eb="12">
      <t>コ</t>
    </rPh>
    <rPh sb="12" eb="14">
      <t>イジョウ</t>
    </rPh>
    <rPh sb="17" eb="18">
      <t>コ</t>
    </rPh>
    <rPh sb="18" eb="20">
      <t>ミマン</t>
    </rPh>
    <phoneticPr fontId="6"/>
  </si>
  <si>
    <t>規模別受注比率（２００戸未満）</t>
    <rPh sb="11" eb="12">
      <t>コ</t>
    </rPh>
    <rPh sb="12" eb="14">
      <t>ミマン</t>
    </rPh>
    <phoneticPr fontId="6"/>
  </si>
  <si>
    <t>地区別受注比率（首都圏）</t>
    <rPh sb="0" eb="3">
      <t>チクベツ</t>
    </rPh>
    <rPh sb="3" eb="5">
      <t>ジュチュウ</t>
    </rPh>
    <rPh sb="5" eb="7">
      <t>ヒリツ</t>
    </rPh>
    <rPh sb="8" eb="11">
      <t>シュトケン</t>
    </rPh>
    <phoneticPr fontId="6"/>
  </si>
  <si>
    <t>地区別受注比率（近畿圏）</t>
    <rPh sb="0" eb="3">
      <t>チクベツ</t>
    </rPh>
    <rPh sb="3" eb="5">
      <t>ジュチュウ</t>
    </rPh>
    <rPh sb="5" eb="7">
      <t>ヒリツ</t>
    </rPh>
    <rPh sb="8" eb="11">
      <t>キンキケン</t>
    </rPh>
    <phoneticPr fontId="6"/>
  </si>
  <si>
    <t>地区別受注比率（東海圏）</t>
    <rPh sb="0" eb="3">
      <t>チクベツ</t>
    </rPh>
    <rPh sb="3" eb="5">
      <t>ジュチュウ</t>
    </rPh>
    <rPh sb="5" eb="7">
      <t>ヒリツ</t>
    </rPh>
    <rPh sb="8" eb="10">
      <t>トウカイ</t>
    </rPh>
    <rPh sb="10" eb="11">
      <t>ケン</t>
    </rPh>
    <phoneticPr fontId="6"/>
  </si>
  <si>
    <t>特命受注比率</t>
    <rPh sb="0" eb="2">
      <t>トクメイ</t>
    </rPh>
    <rPh sb="2" eb="4">
      <t>ジュチュウ</t>
    </rPh>
    <rPh sb="4" eb="6">
      <t>ヒリツ</t>
    </rPh>
    <phoneticPr fontId="6"/>
  </si>
  <si>
    <t>設計施工比率</t>
    <rPh sb="0" eb="4">
      <t>セッケイセコウ</t>
    </rPh>
    <rPh sb="4" eb="6">
      <t>ヒリツ</t>
    </rPh>
    <phoneticPr fontId="6"/>
  </si>
  <si>
    <t>Ma分譲売上高</t>
    <rPh sb="2" eb="4">
      <t>ブンジョウ</t>
    </rPh>
    <rPh sb="4" eb="7">
      <t>ウリアゲダカ</t>
    </rPh>
    <phoneticPr fontId="6"/>
  </si>
  <si>
    <t>Sale of For-sale Condominium Business</t>
    <phoneticPr fontId="6"/>
  </si>
  <si>
    <t>Ma分譲売上戸数</t>
    <rPh sb="2" eb="4">
      <t>ブンジョウ</t>
    </rPh>
    <rPh sb="4" eb="6">
      <t>ウリアゲ</t>
    </rPh>
    <rPh sb="6" eb="8">
      <t>コスウ</t>
    </rPh>
    <phoneticPr fontId="6"/>
  </si>
  <si>
    <t>Number of Units for For-sale Comdominium Sales</t>
    <phoneticPr fontId="6"/>
  </si>
  <si>
    <t>分譲Ma販売受託取扱い額</t>
    <rPh sb="0" eb="2">
      <t>ブンジョウ</t>
    </rPh>
    <rPh sb="4" eb="6">
      <t>ハンバイ</t>
    </rPh>
    <rPh sb="6" eb="8">
      <t>ジュタク</t>
    </rPh>
    <rPh sb="8" eb="10">
      <t>トリアツカ</t>
    </rPh>
    <rPh sb="11" eb="12">
      <t>ガク</t>
    </rPh>
    <phoneticPr fontId="6"/>
  </si>
  <si>
    <t>Consignment Sales ( Sale)</t>
    <phoneticPr fontId="6"/>
  </si>
  <si>
    <t>分譲Ma販売受託戸数</t>
    <rPh sb="0" eb="2">
      <t>ブンジョウ</t>
    </rPh>
    <rPh sb="4" eb="6">
      <t>ハンバイ</t>
    </rPh>
    <rPh sb="6" eb="8">
      <t>ジュタク</t>
    </rPh>
    <rPh sb="8" eb="10">
      <t>コスウ</t>
    </rPh>
    <phoneticPr fontId="6"/>
  </si>
  <si>
    <t xml:space="preserve">Consignment Sales (Units of transaction) </t>
    <phoneticPr fontId="6"/>
  </si>
  <si>
    <t>流通仲介取扱い額</t>
    <rPh sb="0" eb="2">
      <t>リュウツウ</t>
    </rPh>
    <rPh sb="2" eb="4">
      <t>チュウカイ</t>
    </rPh>
    <rPh sb="4" eb="6">
      <t>トリアツカ</t>
    </rPh>
    <rPh sb="7" eb="8">
      <t>ガク</t>
    </rPh>
    <phoneticPr fontId="6"/>
  </si>
  <si>
    <t>Real Estate Brokerage ( Sale)</t>
    <phoneticPr fontId="6"/>
  </si>
  <si>
    <t>流通仲介取扱契約件数</t>
    <rPh sb="0" eb="2">
      <t>リュウツウ</t>
    </rPh>
    <rPh sb="2" eb="4">
      <t>チュウカイ</t>
    </rPh>
    <rPh sb="4" eb="6">
      <t>トリアツカ</t>
    </rPh>
    <rPh sb="6" eb="8">
      <t>ケイヤク</t>
    </rPh>
    <rPh sb="8" eb="10">
      <t>ケンスウ</t>
    </rPh>
    <phoneticPr fontId="6"/>
  </si>
  <si>
    <t>Real Estate Brokerage ( Number of Deal)</t>
    <phoneticPr fontId="6"/>
  </si>
  <si>
    <t>中古マンションリノベーション再販引渡件数</t>
    <rPh sb="0" eb="2">
      <t>チュウコ</t>
    </rPh>
    <rPh sb="14" eb="16">
      <t>サイハン</t>
    </rPh>
    <rPh sb="16" eb="18">
      <t>ヒキワタシ</t>
    </rPh>
    <rPh sb="18" eb="20">
      <t>ケンスウ</t>
    </rPh>
    <phoneticPr fontId="6"/>
  </si>
  <si>
    <t>Resale of Refurbished Condominium (Number of Deliveries)</t>
    <phoneticPr fontId="6"/>
  </si>
  <si>
    <t>収益不動産等の売却の売上高</t>
    <rPh sb="0" eb="5">
      <t>シュウエキフドウサン</t>
    </rPh>
    <rPh sb="5" eb="6">
      <t>ナド</t>
    </rPh>
    <rPh sb="7" eb="9">
      <t>バイキャク</t>
    </rPh>
    <rPh sb="10" eb="13">
      <t>ウリアゲダカ</t>
    </rPh>
    <phoneticPr fontId="6"/>
  </si>
  <si>
    <t>Sale of Income Property</t>
    <phoneticPr fontId="6"/>
  </si>
  <si>
    <t>分譲Ma管理戸数</t>
    <rPh sb="0" eb="2">
      <t>ブンジョウ</t>
    </rPh>
    <rPh sb="4" eb="6">
      <t>カンリ</t>
    </rPh>
    <rPh sb="6" eb="8">
      <t>コスウ</t>
    </rPh>
    <phoneticPr fontId="6"/>
  </si>
  <si>
    <t>Condominium Building Management (Number of Units)</t>
    <phoneticPr fontId="6"/>
  </si>
  <si>
    <t>賃貸Ma管理戸数</t>
    <rPh sb="0" eb="2">
      <t>チンタイ</t>
    </rPh>
    <rPh sb="4" eb="6">
      <t>カンリ</t>
    </rPh>
    <rPh sb="6" eb="8">
      <t>コスウ</t>
    </rPh>
    <phoneticPr fontId="6"/>
  </si>
  <si>
    <t>Rental Apertment Management Operation (Number of Units)</t>
    <phoneticPr fontId="6"/>
  </si>
  <si>
    <t>社宅管理代行戸数</t>
    <rPh sb="0" eb="2">
      <t>シャタク</t>
    </rPh>
    <rPh sb="2" eb="4">
      <t>カンリ</t>
    </rPh>
    <rPh sb="4" eb="6">
      <t>ダイコウ</t>
    </rPh>
    <rPh sb="6" eb="8">
      <t>コスウ</t>
    </rPh>
    <phoneticPr fontId="6"/>
  </si>
  <si>
    <t>Company Housing Management Agency (Number of Units)</t>
    <phoneticPr fontId="6"/>
  </si>
  <si>
    <t>不動産・海外投資の目的別内訳（建築受注用地）</t>
    <rPh sb="0" eb="3">
      <t>フドウサン</t>
    </rPh>
    <rPh sb="4" eb="8">
      <t>カイガイトウシ</t>
    </rPh>
    <rPh sb="9" eb="12">
      <t>モクテキベツ</t>
    </rPh>
    <rPh sb="12" eb="14">
      <t>ウチワケ</t>
    </rPh>
    <rPh sb="15" eb="17">
      <t>ケンチク</t>
    </rPh>
    <rPh sb="17" eb="19">
      <t>ジュチュウ</t>
    </rPh>
    <rPh sb="19" eb="21">
      <t>ヨウチ</t>
    </rPh>
    <phoneticPr fontId="6"/>
  </si>
  <si>
    <t>Breakdown of Real Estate and Overseas Investment by Use (Land for Orders)</t>
    <phoneticPr fontId="6"/>
  </si>
  <si>
    <t>不動産・海外投資の目的別内訳（分譲事業）</t>
    <rPh sb="0" eb="3">
      <t>フドウサン</t>
    </rPh>
    <rPh sb="4" eb="8">
      <t>カイガイトウシ</t>
    </rPh>
    <rPh sb="9" eb="12">
      <t>モクテキベツ</t>
    </rPh>
    <rPh sb="12" eb="14">
      <t>ウチワケ</t>
    </rPh>
    <rPh sb="15" eb="19">
      <t>ブンジョウジギョウ</t>
    </rPh>
    <phoneticPr fontId="6"/>
  </si>
  <si>
    <t>Breakdown of Real Estate and Overseas Investment by Use (For-sale Condominium Business)</t>
    <phoneticPr fontId="6"/>
  </si>
  <si>
    <t>不動産・海外投資の目的別内訳（収益不動産）</t>
    <rPh sb="0" eb="3">
      <t>フドウサン</t>
    </rPh>
    <rPh sb="4" eb="8">
      <t>カイガイトウシ</t>
    </rPh>
    <rPh sb="9" eb="12">
      <t>モクテキベツ</t>
    </rPh>
    <rPh sb="12" eb="14">
      <t>ウチワケ</t>
    </rPh>
    <rPh sb="15" eb="17">
      <t>シュウエキ</t>
    </rPh>
    <rPh sb="17" eb="20">
      <t>フドウサン</t>
    </rPh>
    <phoneticPr fontId="6"/>
  </si>
  <si>
    <t>Breakdown of Real Estate and Overseas Investment by Use (Income Property)</t>
    <phoneticPr fontId="6"/>
  </si>
  <si>
    <t>不動産・海外投資の目的別内訳（リノベーション）</t>
    <rPh sb="0" eb="3">
      <t>フドウサン</t>
    </rPh>
    <rPh sb="4" eb="8">
      <t>カイガイトウシ</t>
    </rPh>
    <rPh sb="9" eb="12">
      <t>モクテキベツ</t>
    </rPh>
    <rPh sb="12" eb="14">
      <t>ウチワケ</t>
    </rPh>
    <phoneticPr fontId="6"/>
  </si>
  <si>
    <t>Breakdown of Real Estate and Overseas Investment by Use (Refurbish Business)</t>
    <phoneticPr fontId="6"/>
  </si>
  <si>
    <t>不動産・海外投資の目的別内訳（海外投資（米国本土等））</t>
    <rPh sb="0" eb="3">
      <t>フドウサン</t>
    </rPh>
    <rPh sb="4" eb="8">
      <t>カイガイトウシ</t>
    </rPh>
    <rPh sb="9" eb="12">
      <t>モクテキベツ</t>
    </rPh>
    <rPh sb="12" eb="14">
      <t>ウチワケ</t>
    </rPh>
    <rPh sb="15" eb="19">
      <t>カイガイトウシ</t>
    </rPh>
    <rPh sb="20" eb="22">
      <t>ベイコク</t>
    </rPh>
    <rPh sb="22" eb="24">
      <t>ホンド</t>
    </rPh>
    <rPh sb="24" eb="25">
      <t>ナド</t>
    </rPh>
    <phoneticPr fontId="6"/>
  </si>
  <si>
    <t>Breakdown of Real Estate and Overseas Investment by Use (Overseas Business (U.S. Mainland etc.))</t>
    <phoneticPr fontId="6"/>
  </si>
  <si>
    <t>不動産・海外投資の目的別内訳（海外投資（ハワイ））</t>
    <rPh sb="0" eb="3">
      <t>フドウサン</t>
    </rPh>
    <rPh sb="4" eb="8">
      <t>カイガイトウシ</t>
    </rPh>
    <rPh sb="9" eb="12">
      <t>モクテキベツ</t>
    </rPh>
    <rPh sb="12" eb="14">
      <t>ウチワケ</t>
    </rPh>
    <rPh sb="15" eb="19">
      <t>カイガイトウシ</t>
    </rPh>
    <phoneticPr fontId="6"/>
  </si>
  <si>
    <t>Breakdown of Real Estate and Overseas Investment by Use (Overseas Business (Hawaii))</t>
    <phoneticPr fontId="6"/>
  </si>
  <si>
    <t>不動産・海外投資の目的別内訳（賃貸不動産）</t>
    <rPh sb="0" eb="3">
      <t>フドウサン</t>
    </rPh>
    <rPh sb="4" eb="8">
      <t>カイガイトウシ</t>
    </rPh>
    <rPh sb="9" eb="12">
      <t>モクテキベツ</t>
    </rPh>
    <rPh sb="12" eb="14">
      <t>ウチワケ</t>
    </rPh>
    <rPh sb="15" eb="17">
      <t>チンタイ</t>
    </rPh>
    <rPh sb="17" eb="20">
      <t>フドウサン</t>
    </rPh>
    <phoneticPr fontId="6"/>
  </si>
  <si>
    <t>Breakdown of Real Estate and Overseas Investment by Use (Leasing Real Estate Business)</t>
    <phoneticPr fontId="6"/>
  </si>
  <si>
    <t>不動産・海外投資の目的別内訳（自用不動産）</t>
    <rPh sb="0" eb="3">
      <t>フドウサン</t>
    </rPh>
    <rPh sb="4" eb="8">
      <t>カイガイトウシ</t>
    </rPh>
    <rPh sb="9" eb="12">
      <t>モクテキベツ</t>
    </rPh>
    <rPh sb="12" eb="14">
      <t>ウチワケ</t>
    </rPh>
    <rPh sb="15" eb="17">
      <t>ジヨウ</t>
    </rPh>
    <rPh sb="17" eb="20">
      <t>フドウサン</t>
    </rPh>
    <phoneticPr fontId="6"/>
  </si>
  <si>
    <t>Breakdown of Real Estate and Overseas Investment by Use (Own Use)</t>
    <phoneticPr fontId="6"/>
  </si>
  <si>
    <t>不動産回転率　分譲マンション</t>
    <rPh sb="0" eb="3">
      <t>フドウサン</t>
    </rPh>
    <rPh sb="3" eb="6">
      <t>カイテンリツ</t>
    </rPh>
    <rPh sb="7" eb="9">
      <t>ブンジョウ</t>
    </rPh>
    <phoneticPr fontId="6"/>
  </si>
  <si>
    <t>Turnover Ratio by Type of Property (For-Sale Condominium)</t>
    <phoneticPr fontId="6"/>
  </si>
  <si>
    <t>不動産回転率　分譲事業</t>
    <rPh sb="0" eb="3">
      <t>フドウサン</t>
    </rPh>
    <rPh sb="3" eb="6">
      <t>カイテンリツ</t>
    </rPh>
    <rPh sb="7" eb="9">
      <t>ブンジョウ</t>
    </rPh>
    <rPh sb="9" eb="11">
      <t>ジギョウ</t>
    </rPh>
    <phoneticPr fontId="6"/>
  </si>
  <si>
    <t>Turnover Ratio by Type of Property (For-Sale Condominium and Housing)</t>
    <phoneticPr fontId="6"/>
  </si>
  <si>
    <t>不動産回転率　収益不動産</t>
    <rPh sb="0" eb="3">
      <t>フドウサン</t>
    </rPh>
    <rPh sb="3" eb="6">
      <t>カイテンリツ</t>
    </rPh>
    <rPh sb="7" eb="9">
      <t>シュウエキ</t>
    </rPh>
    <rPh sb="9" eb="12">
      <t>フドウサン</t>
    </rPh>
    <phoneticPr fontId="6"/>
  </si>
  <si>
    <t>Turnover Ratio by Type of Property (Income Property)</t>
    <phoneticPr fontId="6"/>
  </si>
  <si>
    <t>不動産回転率　中古マンションリノベーション</t>
    <rPh sb="0" eb="6">
      <t>フドウサンカイテンリツ</t>
    </rPh>
    <rPh sb="7" eb="9">
      <t>チュウコ</t>
    </rPh>
    <phoneticPr fontId="6"/>
  </si>
  <si>
    <t>Turnover Ratio by Type of Property (Refurbished Condominium)</t>
    <phoneticPr fontId="6"/>
  </si>
  <si>
    <r>
      <t>要約損益計算書（単体）</t>
    </r>
    <r>
      <rPr>
        <b/>
        <sz val="18"/>
        <color rgb="FF000000"/>
        <rFont val="Arial"/>
        <family val="2"/>
      </rPr>
      <t>Summary of Non-Consolidated Income Statements</t>
    </r>
  </si>
  <si>
    <r>
      <rPr>
        <sz val="9"/>
        <rFont val="Meiryo UI"/>
        <family val="3"/>
        <charset val="128"/>
      </rPr>
      <t>単位：百万円　</t>
    </r>
    <r>
      <rPr>
        <sz val="9"/>
        <rFont val="Arial"/>
        <family val="2"/>
      </rPr>
      <t>Millions of yen</t>
    </r>
    <rPh sb="0" eb="2">
      <t>タンイ</t>
    </rPh>
    <rPh sb="3" eb="5">
      <t>ヒャクマン</t>
    </rPh>
    <rPh sb="5" eb="6">
      <t>オクエン</t>
    </rPh>
    <phoneticPr fontId="31"/>
  </si>
  <si>
    <t>売上高</t>
  </si>
  <si>
    <t>業務受託売上高</t>
    <rPh sb="4" eb="6">
      <t>ウリアゲ</t>
    </rPh>
    <rPh sb="6" eb="7">
      <t>ダカ</t>
    </rPh>
    <phoneticPr fontId="2"/>
  </si>
  <si>
    <t>貸室営業収入</t>
  </si>
  <si>
    <t>完成工事総利益率</t>
    <rPh sb="0" eb="4">
      <t>カンセイコウジ</t>
    </rPh>
    <rPh sb="4" eb="5">
      <t>ソウ</t>
    </rPh>
    <phoneticPr fontId="2"/>
  </si>
  <si>
    <t>業務受託売上総利益</t>
    <rPh sb="0" eb="2">
      <t>ギョウム</t>
    </rPh>
    <rPh sb="2" eb="4">
      <t>ジュタク</t>
    </rPh>
    <rPh sb="4" eb="6">
      <t>ウリアゲ</t>
    </rPh>
    <phoneticPr fontId="2"/>
  </si>
  <si>
    <t>完成工事＋業務受託利益率</t>
    <rPh sb="0" eb="4">
      <t>カンセイコウジ</t>
    </rPh>
    <rPh sb="5" eb="7">
      <t>ギョウム</t>
    </rPh>
    <rPh sb="7" eb="9">
      <t>ジュタク</t>
    </rPh>
    <phoneticPr fontId="2"/>
  </si>
  <si>
    <t>貸室営業総利益</t>
  </si>
  <si>
    <t>経常利益</t>
  </si>
  <si>
    <t>税引前当期純利益</t>
    <rPh sb="0" eb="2">
      <t>ゼイビ</t>
    </rPh>
    <rPh sb="5" eb="6">
      <t>ジュン</t>
    </rPh>
    <phoneticPr fontId="2"/>
  </si>
  <si>
    <r>
      <t>要約貸借対照表（単体）</t>
    </r>
    <r>
      <rPr>
        <b/>
        <sz val="18"/>
        <color rgb="FF000000"/>
        <rFont val="Arial"/>
        <family val="2"/>
      </rPr>
      <t>Summary of Non-Consolidated Balance Sheets</t>
    </r>
  </si>
  <si>
    <t>不動産事業未収入金</t>
    <phoneticPr fontId="6"/>
  </si>
  <si>
    <t>未成工事支出金</t>
  </si>
  <si>
    <t>営業用不動産(※2)</t>
  </si>
  <si>
    <t>関係会社株式</t>
  </si>
  <si>
    <t>その他の関係会社有価証券</t>
    <rPh sb="2" eb="3">
      <t>タ</t>
    </rPh>
    <rPh sb="4" eb="6">
      <t>カンケイ</t>
    </rPh>
    <rPh sb="6" eb="8">
      <t>カイシャ</t>
    </rPh>
    <rPh sb="8" eb="10">
      <t>ユウカ</t>
    </rPh>
    <rPh sb="10" eb="12">
      <t>ショウケン</t>
    </rPh>
    <phoneticPr fontId="2"/>
  </si>
  <si>
    <t>関係会社長期貸付金</t>
  </si>
  <si>
    <t>Total Assets</t>
  </si>
  <si>
    <t>支払手形・工事未払金</t>
    <phoneticPr fontId="6"/>
  </si>
  <si>
    <t>評価・換算差額等</t>
  </si>
  <si>
    <r>
      <t>(</t>
    </r>
    <r>
      <rPr>
        <sz val="10"/>
        <rFont val="Meiryo UI"/>
        <family val="3"/>
        <charset val="128"/>
      </rPr>
      <t>単位：百万円　</t>
    </r>
    <r>
      <rPr>
        <sz val="10"/>
        <rFont val="Arial"/>
        <family val="2"/>
      </rPr>
      <t>Millions of yen)</t>
    </r>
    <rPh sb="1" eb="3">
      <t>タンイ</t>
    </rPh>
    <rPh sb="4" eb="6">
      <t>ヒャクマン</t>
    </rPh>
    <rPh sb="6" eb="7">
      <t>オクエン</t>
    </rPh>
    <phoneticPr fontId="31"/>
  </si>
  <si>
    <t>営業用不動産</t>
  </si>
  <si>
    <t>１年内償還予定の社債</t>
    <rPh sb="3" eb="5">
      <t>ショウカン</t>
    </rPh>
    <rPh sb="8" eb="10">
      <t>シャサイ</t>
    </rPh>
    <phoneticPr fontId="62"/>
  </si>
  <si>
    <r>
      <t>受注高（単体）</t>
    </r>
    <r>
      <rPr>
        <b/>
        <sz val="18"/>
        <color rgb="FF000000"/>
        <rFont val="Arial"/>
        <family val="2"/>
      </rPr>
      <t>Non-Consolidated Orders Received</t>
    </r>
    <phoneticPr fontId="6"/>
  </si>
  <si>
    <r>
      <t>単位：百万円　</t>
    </r>
    <r>
      <rPr>
        <sz val="9"/>
        <rFont val="Arial"/>
        <family val="2"/>
      </rPr>
      <t>Millions of yen</t>
    </r>
    <rPh sb="0" eb="2">
      <t>タンイ</t>
    </rPh>
    <rPh sb="3" eb="5">
      <t>ヒャクマン</t>
    </rPh>
    <rPh sb="5" eb="6">
      <t>オクエン</t>
    </rPh>
    <phoneticPr fontId="31"/>
  </si>
  <si>
    <t>受注高</t>
  </si>
  <si>
    <t>建設事業</t>
  </si>
  <si>
    <t>住宅</t>
    <rPh sb="0" eb="2">
      <t>ジュウタク</t>
    </rPh>
    <phoneticPr fontId="6"/>
  </si>
  <si>
    <t>民間分譲マンション</t>
    <phoneticPr fontId="32"/>
  </si>
  <si>
    <t>賃貸マンション・社宅等</t>
    <phoneticPr fontId="6"/>
  </si>
  <si>
    <t>非住宅</t>
    <rPh sb="0" eb="1">
      <t>ヒ</t>
    </rPh>
    <rPh sb="1" eb="3">
      <t>ジュウタク</t>
    </rPh>
    <phoneticPr fontId="6"/>
  </si>
  <si>
    <t>業務受託</t>
    <rPh sb="0" eb="2">
      <t>ギョウム</t>
    </rPh>
    <rPh sb="2" eb="4">
      <t>ジュタク</t>
    </rPh>
    <phoneticPr fontId="32"/>
  </si>
  <si>
    <t>設計監理事業</t>
  </si>
  <si>
    <t>賃貸マンション・社宅等</t>
  </si>
  <si>
    <t>次期繰越高</t>
    <rPh sb="0" eb="2">
      <t>ジキ</t>
    </rPh>
    <rPh sb="2" eb="4">
      <t>クリコシ</t>
    </rPh>
    <phoneticPr fontId="32"/>
  </si>
  <si>
    <r>
      <t>主要子会社　</t>
    </r>
    <r>
      <rPr>
        <b/>
        <sz val="18"/>
        <color rgb="FF000000"/>
        <rFont val="Arial"/>
        <family val="2"/>
      </rPr>
      <t>Major Consolidated Subsidiaries</t>
    </r>
    <phoneticPr fontId="6"/>
  </si>
  <si>
    <t>不二建設㈱</t>
    <rPh sb="0" eb="4">
      <t>フジケンセツ</t>
    </rPh>
    <phoneticPr fontId="6"/>
  </si>
  <si>
    <t>売上高</t>
    <rPh sb="0" eb="3">
      <t>ウリアゲダカ</t>
    </rPh>
    <phoneticPr fontId="3"/>
  </si>
  <si>
    <t>Ordinary Profit</t>
    <phoneticPr fontId="6"/>
  </si>
  <si>
    <t>当期利益</t>
    <rPh sb="0" eb="2">
      <t>トウキ</t>
    </rPh>
    <rPh sb="2" eb="4">
      <t>リエキ</t>
    </rPh>
    <phoneticPr fontId="6"/>
  </si>
  <si>
    <t>Profit</t>
    <phoneticPr fontId="6"/>
  </si>
  <si>
    <t>㈱長谷工リフォーム</t>
    <phoneticPr fontId="32"/>
  </si>
  <si>
    <t>㈱長谷工リフォーム</t>
  </si>
  <si>
    <t>Haseko Reform, Inc.</t>
  </si>
  <si>
    <t>㈱細田工務店</t>
    <rPh sb="1" eb="6">
      <t>ホソダコウムテン</t>
    </rPh>
    <phoneticPr fontId="6"/>
  </si>
  <si>
    <t>㈱長谷工不動産</t>
    <rPh sb="1" eb="4">
      <t>ハセコウ</t>
    </rPh>
    <rPh sb="4" eb="7">
      <t>フドウサン</t>
    </rPh>
    <phoneticPr fontId="6"/>
  </si>
  <si>
    <t>総合地所㈱</t>
    <rPh sb="0" eb="4">
      <t>ソウゴウチショ</t>
    </rPh>
    <phoneticPr fontId="6"/>
  </si>
  <si>
    <t>㈱長谷工アーベスト</t>
    <rPh sb="1" eb="4">
      <t>ハセコウ</t>
    </rPh>
    <phoneticPr fontId="6"/>
  </si>
  <si>
    <t>長谷工アーベスト</t>
    <rPh sb="0" eb="3">
      <t>ハセコウ</t>
    </rPh>
    <phoneticPr fontId="6"/>
  </si>
  <si>
    <t>㈱長谷工リアルエステート</t>
    <rPh sb="1" eb="4">
      <t>ハセコウ</t>
    </rPh>
    <phoneticPr fontId="6"/>
  </si>
  <si>
    <t>長谷工リアルエステート</t>
    <rPh sb="0" eb="3">
      <t>ハセコウ</t>
    </rPh>
    <phoneticPr fontId="6"/>
  </si>
  <si>
    <t>㈱長谷工コミュニティ</t>
    <phoneticPr fontId="32"/>
  </si>
  <si>
    <t>㈱長谷工コミュニティ</t>
  </si>
  <si>
    <t>Haseko Community, Inc.</t>
  </si>
  <si>
    <t>㈱長谷工ライブネット</t>
    <phoneticPr fontId="32"/>
  </si>
  <si>
    <t>㈱長谷工ライブネット</t>
  </si>
  <si>
    <t>Haseko Livenet, Inc.</t>
  </si>
  <si>
    <t>㈱長谷工シニアウェルデザイン</t>
    <phoneticPr fontId="32"/>
  </si>
  <si>
    <t>㈱長谷工シニアウェルデザイン</t>
  </si>
  <si>
    <t>HASEKO America, Inc.</t>
    <phoneticPr fontId="6"/>
  </si>
  <si>
    <t>HASEKO America, Inc.</t>
  </si>
  <si>
    <t>Net Sales</t>
    <phoneticPr fontId="6"/>
  </si>
  <si>
    <t>Operating Profit</t>
  </si>
  <si>
    <t>Operating Profit</t>
    <phoneticPr fontId="6"/>
  </si>
  <si>
    <t>Ordinary Profit</t>
  </si>
  <si>
    <t>Ordinary Profit</t>
    <phoneticPr fontId="6"/>
  </si>
  <si>
    <t xml:space="preserve">Profit attributable to Owners of Parent </t>
    <phoneticPr fontId="6"/>
  </si>
  <si>
    <t>Basic Earnings per Share</t>
    <phoneticPr fontId="6"/>
  </si>
  <si>
    <t>Return on Equity</t>
    <phoneticPr fontId="6"/>
  </si>
  <si>
    <t>Ratio of Ordinary Profit to Total Assets</t>
    <phoneticPr fontId="6"/>
  </si>
  <si>
    <t>Ratio of Operating Profit to Net Sales</t>
    <phoneticPr fontId="6"/>
  </si>
  <si>
    <t>Net assets</t>
    <phoneticPr fontId="6"/>
  </si>
  <si>
    <t>Equity-to-Asset Ratio</t>
    <phoneticPr fontId="6"/>
  </si>
  <si>
    <t>Net Assets</t>
    <phoneticPr fontId="6"/>
  </si>
  <si>
    <t>Total Assets</t>
    <phoneticPr fontId="6"/>
  </si>
  <si>
    <t>Net Assets per Share</t>
    <phoneticPr fontId="6"/>
  </si>
  <si>
    <t>Net Cash Provided by (used in) Operating Activities</t>
    <phoneticPr fontId="6"/>
  </si>
  <si>
    <t>Net Cash Provided by (used in) Investing Activities</t>
    <phoneticPr fontId="6"/>
  </si>
  <si>
    <t>Net Cash Provided by (used in) Financing Activities</t>
    <phoneticPr fontId="6"/>
  </si>
  <si>
    <t>Cash and Cash Equivalents at End of the Period</t>
    <phoneticPr fontId="6"/>
  </si>
  <si>
    <t>Annual Dividends per Share</t>
    <phoneticPr fontId="6"/>
  </si>
  <si>
    <t>Total Cash Dividends</t>
    <phoneticPr fontId="6"/>
  </si>
  <si>
    <t>Payout Ratio (Consolidated)</t>
    <phoneticPr fontId="6"/>
  </si>
  <si>
    <t>Ratio of Dividends to Net Assets (Consolidated)</t>
    <phoneticPr fontId="6"/>
  </si>
  <si>
    <t>Total Number of Issued Shares at the End of the Period (Including Treasury Shares)</t>
    <phoneticPr fontId="6"/>
  </si>
  <si>
    <t>Number of Treasury Shares at the End of the Period</t>
    <phoneticPr fontId="6"/>
  </si>
  <si>
    <t>Average Number of Shares Outstanding During the Period</t>
    <phoneticPr fontId="6"/>
  </si>
  <si>
    <t>Basi Earnings per Share</t>
    <phoneticPr fontId="6"/>
  </si>
  <si>
    <t>Others, net</t>
    <phoneticPr fontId="6"/>
  </si>
  <si>
    <t>Inventories</t>
    <phoneticPr fontId="6"/>
  </si>
  <si>
    <t>Completed Construction Contracts</t>
  </si>
  <si>
    <t>Completed Construction Contracts</t>
    <phoneticPr fontId="6"/>
  </si>
  <si>
    <t>Design and Supervision</t>
    <phoneticPr fontId="6"/>
  </si>
  <si>
    <t>Leasing and Management</t>
    <phoneticPr fontId="6"/>
  </si>
  <si>
    <t>Real Estate Sales</t>
  </si>
  <si>
    <t>Real Estate Sales</t>
    <phoneticPr fontId="6"/>
  </si>
  <si>
    <t>Others Businesses</t>
    <phoneticPr fontId="6"/>
  </si>
  <si>
    <t>Profit Ratio of Completed Construction Contracts</t>
    <phoneticPr fontId="32"/>
  </si>
  <si>
    <t>Selling, General and Administrative Expense</t>
    <phoneticPr fontId="6"/>
  </si>
  <si>
    <t>Financial Income (Expenses)</t>
  </si>
  <si>
    <t>Financial Income (Expenses)</t>
    <phoneticPr fontId="6"/>
  </si>
  <si>
    <t>Interest Income</t>
  </si>
  <si>
    <t>Interest Income</t>
    <phoneticPr fontId="32"/>
  </si>
  <si>
    <t>Dividend Income</t>
  </si>
  <si>
    <t>Dividend Income</t>
    <phoneticPr fontId="32"/>
  </si>
  <si>
    <t>Interest Expense</t>
  </si>
  <si>
    <t>Interest Expense</t>
    <phoneticPr fontId="32"/>
  </si>
  <si>
    <t>Incidental Expenses for Loan, etc.</t>
    <phoneticPr fontId="32"/>
  </si>
  <si>
    <t>Extraordinary Income</t>
  </si>
  <si>
    <t>Extraordinary Income</t>
    <phoneticPr fontId="6"/>
  </si>
  <si>
    <t>Extraordinary Losses</t>
  </si>
  <si>
    <t>Extraordinary Losses</t>
    <phoneticPr fontId="6"/>
  </si>
  <si>
    <t>Profit before Income Taxes</t>
    <phoneticPr fontId="6"/>
  </si>
  <si>
    <t>Income Taxes - Current</t>
  </si>
  <si>
    <t>Income Taxes - Current</t>
    <phoneticPr fontId="6"/>
  </si>
  <si>
    <t>Income Taxes - Deferred</t>
  </si>
  <si>
    <t>Income Taxes - Deferred</t>
    <phoneticPr fontId="6"/>
  </si>
  <si>
    <t>Profit (loss) attributable to Non-Controlling Interests</t>
    <phoneticPr fontId="6"/>
  </si>
  <si>
    <t>Profit attributable to Owners of Parent</t>
    <phoneticPr fontId="6"/>
  </si>
  <si>
    <t>Other Comprehensive Income</t>
    <phoneticPr fontId="6"/>
  </si>
  <si>
    <t>Valuation Difference on Available-For-Sale Securities</t>
    <phoneticPr fontId="6"/>
  </si>
  <si>
    <t>Foreign Currency Translation Adjustment</t>
  </si>
  <si>
    <t>Foreign Currency Translation Adjustment</t>
    <phoneticPr fontId="6"/>
  </si>
  <si>
    <t>Remeasurements of Defined Benefit Plans, Net of Tax</t>
    <phoneticPr fontId="6"/>
  </si>
  <si>
    <t>Comprehensive Income</t>
    <phoneticPr fontId="6"/>
  </si>
  <si>
    <t>Comprehensive Income attributable to Abstract</t>
    <phoneticPr fontId="32"/>
  </si>
  <si>
    <t>Comprehensive Income attributable to Owners of Parent</t>
    <phoneticPr fontId="6"/>
  </si>
  <si>
    <t>Comprehensive Income attributable to Non-Controlling Interests</t>
    <phoneticPr fontId="6"/>
  </si>
  <si>
    <t>Total Current Assets</t>
  </si>
  <si>
    <t>Total Current Assets</t>
    <phoneticPr fontId="6"/>
  </si>
  <si>
    <t>Cash and Deposits</t>
    <phoneticPr fontId="6"/>
  </si>
  <si>
    <t>Costs on Construction Contracts in Progress</t>
    <phoneticPr fontId="6"/>
  </si>
  <si>
    <t>Allowance for Doubtful Accounts</t>
    <phoneticPr fontId="6"/>
  </si>
  <si>
    <t>Total Non-Current Assets</t>
  </si>
  <si>
    <t>Total Non-Current Assets</t>
    <phoneticPr fontId="6"/>
  </si>
  <si>
    <t>Property, Plant and Equipment + Leasehold Interests in Land</t>
    <phoneticPr fontId="6"/>
  </si>
  <si>
    <t>Investment Securities</t>
  </si>
  <si>
    <t>Investment Securities</t>
    <phoneticPr fontId="6"/>
  </si>
  <si>
    <t>Deferred Tax Assets</t>
  </si>
  <si>
    <t>Deferred Tax Assets</t>
    <phoneticPr fontId="6"/>
  </si>
  <si>
    <t>Total Current Liabilities</t>
  </si>
  <si>
    <t>Total Current Liabilities</t>
    <phoneticPr fontId="6"/>
  </si>
  <si>
    <t>Notes Payable, Accounts Payable for Construction Contracts and Other</t>
    <phoneticPr fontId="6"/>
  </si>
  <si>
    <t>Electronically Recorded Obligations</t>
  </si>
  <si>
    <t>Electronically Recorded Obligations</t>
    <phoneticPr fontId="6"/>
  </si>
  <si>
    <t>Short-Term Borrowings</t>
  </si>
  <si>
    <t>Deposits Received</t>
  </si>
  <si>
    <t>Total Non-Current Liabilities</t>
  </si>
  <si>
    <t>Bonds Payable</t>
  </si>
  <si>
    <t>Long-Term Borrowings</t>
  </si>
  <si>
    <t>Retirement Benefit Liability</t>
  </si>
  <si>
    <t>Total Liabilities</t>
  </si>
  <si>
    <t>Shareholders' Equity</t>
  </si>
  <si>
    <t>Share Capital</t>
  </si>
  <si>
    <t>Capital Surplus</t>
  </si>
  <si>
    <t>Retained Earnings</t>
  </si>
  <si>
    <t>Treasury Shares</t>
  </si>
  <si>
    <t>Accumulated Other Comprehensive Income</t>
  </si>
  <si>
    <t>Non-Controlling Interests</t>
  </si>
  <si>
    <t>Total Net Assets</t>
  </si>
  <si>
    <t>Current Portion of Long-Term Borrowings</t>
    <phoneticPr fontId="6"/>
  </si>
  <si>
    <t>Current Portion of Bonds Payable</t>
    <phoneticPr fontId="6"/>
  </si>
  <si>
    <t>Advances Received on Construction Contracts in Progress</t>
    <phoneticPr fontId="6"/>
  </si>
  <si>
    <t>Provision for Loss On Litigation</t>
    <phoneticPr fontId="6"/>
  </si>
  <si>
    <t>Remeasurements of Defined Benefit Plans</t>
    <phoneticPr fontId="6"/>
  </si>
  <si>
    <t>Total Liabilities and Net Assets</t>
    <phoneticPr fontId="6"/>
  </si>
  <si>
    <t>Real Estate Balance</t>
  </si>
  <si>
    <t>Interest-Bearing Debt Balance</t>
  </si>
  <si>
    <t>Real Estate for Sale</t>
    <phoneticPr fontId="6"/>
  </si>
  <si>
    <t>Costs on Real Estate Business</t>
    <phoneticPr fontId="6"/>
  </si>
  <si>
    <t>Real Estate for Development</t>
    <phoneticPr fontId="6"/>
  </si>
  <si>
    <t>Property, Plant and Equipment</t>
    <phoneticPr fontId="6"/>
  </si>
  <si>
    <t>Leasehold Interests in Land</t>
    <phoneticPr fontId="6"/>
  </si>
  <si>
    <t>Orders Received by Size (400 units or more)</t>
    <phoneticPr fontId="6"/>
  </si>
  <si>
    <t>Orders Received by Size (200~399 units)</t>
    <phoneticPr fontId="6"/>
  </si>
  <si>
    <t>Orders Received by Size (Less than 200 units)</t>
    <phoneticPr fontId="6"/>
  </si>
  <si>
    <t>Orders Received by Region (Tokyo Met. area)</t>
    <phoneticPr fontId="6"/>
  </si>
  <si>
    <t>Orders Received by Region (Kansai area)</t>
    <phoneticPr fontId="6"/>
  </si>
  <si>
    <t>Orders Received by Region (Tokai area)</t>
    <phoneticPr fontId="6"/>
  </si>
  <si>
    <t>Construction-with-Design Orders Ratio</t>
    <phoneticPr fontId="6"/>
  </si>
  <si>
    <t>Commissioned Works</t>
  </si>
  <si>
    <t>Others, Net</t>
  </si>
  <si>
    <t>Profit Before Income Taxes</t>
  </si>
  <si>
    <t>Lease Rentals of Buildings</t>
    <phoneticPr fontId="6"/>
  </si>
  <si>
    <t>Profit Ratio of Completed Construction Contracts</t>
    <phoneticPr fontId="6"/>
  </si>
  <si>
    <t>Profit Ratio of Completed Construction Works</t>
    <phoneticPr fontId="6"/>
  </si>
  <si>
    <t>Incidental Expenses for Loan, Etc.</t>
    <phoneticPr fontId="6"/>
  </si>
  <si>
    <t>Accounts Receivable -Real Estate Business</t>
  </si>
  <si>
    <t>Total Shareholders' Equity</t>
  </si>
  <si>
    <t>Cash and Deposits</t>
    <phoneticPr fontId="6"/>
  </si>
  <si>
    <t>Costs on Construction Contracts in Progress</t>
    <phoneticPr fontId="6"/>
  </si>
  <si>
    <t>Property, Plant and Equipment + Leasehold Interests in Land</t>
    <phoneticPr fontId="6"/>
  </si>
  <si>
    <t>Shares of Subsidiaries and Associates</t>
    <phoneticPr fontId="6"/>
  </si>
  <si>
    <t>Investments in Other Securities of Subsidiaries and Associates</t>
    <phoneticPr fontId="6"/>
  </si>
  <si>
    <t>Long-Term Loans Receivable from Subsidiaries and Associates</t>
    <phoneticPr fontId="6"/>
  </si>
  <si>
    <t>Allowance for Doubtful Accounts</t>
    <phoneticPr fontId="6"/>
  </si>
  <si>
    <t>Notes Payable and Acconuts Payable for Construction Contracts</t>
    <phoneticPr fontId="6"/>
  </si>
  <si>
    <t>Current Portion of Long-Term Borrowings</t>
    <phoneticPr fontId="6"/>
  </si>
  <si>
    <t>Current Portion of Bonds Payable</t>
    <phoneticPr fontId="6"/>
  </si>
  <si>
    <t>Advances Received on Construction Contracts in Progress</t>
    <phoneticPr fontId="6"/>
  </si>
  <si>
    <t>Total Valuation and Translation Adjustments</t>
    <phoneticPr fontId="6"/>
  </si>
  <si>
    <t>Valuation Difference on Available-For-Sale Securities</t>
    <phoneticPr fontId="6"/>
  </si>
  <si>
    <t>Total Liabilities and Net Assets</t>
    <phoneticPr fontId="6"/>
  </si>
  <si>
    <t>Real Estate for Sale</t>
    <phoneticPr fontId="6"/>
  </si>
  <si>
    <t>Costs on Real Estate Business</t>
    <phoneticPr fontId="6"/>
  </si>
  <si>
    <t>Property, Plant and Equipment</t>
    <phoneticPr fontId="6"/>
  </si>
  <si>
    <t>Leasehold Interests in Land</t>
    <phoneticPr fontId="6"/>
  </si>
  <si>
    <t>Orders Received</t>
  </si>
  <si>
    <t>Construction Business</t>
  </si>
  <si>
    <t>Residence</t>
  </si>
  <si>
    <t>Private-Sector Condominiums</t>
  </si>
  <si>
    <t>Rental Condominiums, Company Housing, Etc.</t>
  </si>
  <si>
    <t>Non-Residence</t>
  </si>
  <si>
    <t>Others</t>
  </si>
  <si>
    <t>Consulting Contracts</t>
  </si>
  <si>
    <t>Design and Supervision</t>
    <phoneticPr fontId="6"/>
  </si>
  <si>
    <t>Net Sales of Each Fiscal Year</t>
    <phoneticPr fontId="6"/>
  </si>
  <si>
    <t>Balance of Orders at the End of Each Fiscal Year</t>
    <phoneticPr fontId="6"/>
  </si>
  <si>
    <t>Orders Received per Contract for Private-sector Condominiums</t>
    <phoneticPr fontId="6"/>
  </si>
  <si>
    <t>Exclusive Contract Ratio</t>
  </si>
  <si>
    <t>電子記録債権・完成工事未収入金等</t>
    <rPh sb="0" eb="4">
      <t>デンシキロク</t>
    </rPh>
    <rPh sb="4" eb="6">
      <t>サイケン</t>
    </rPh>
    <phoneticPr fontId="6"/>
  </si>
  <si>
    <t>Electronically recorded monetary claims, Accounts Receivable from Completed Construction Contracts and Other</t>
    <phoneticPr fontId="6"/>
  </si>
  <si>
    <t>電子記録債権・完成工事未収入金</t>
    <rPh sb="0" eb="6">
      <t>デンシキロクサイケン</t>
    </rPh>
    <phoneticPr fontId="6"/>
  </si>
  <si>
    <t>従業員数</t>
    <rPh sb="0" eb="4">
      <t>ジュウギョウインスウ</t>
    </rPh>
    <phoneticPr fontId="6"/>
  </si>
  <si>
    <t>Number of Employee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</si>
</sst>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41" formatCode="_ * #,##0_ ;_ * \-#,##0_ ;_ * &quot;-&quot;_ ;_ @_ "/>
    <numFmt numFmtId="176" formatCode="0.00_ "/>
    <numFmt numFmtId="177" formatCode="#,##0\ ;&quot;△ &quot;#,##0\ "/>
    <numFmt numFmtId="178" formatCode="#,##0\ ;&quot;△&quot;#,##0\ "/>
    <numFmt numFmtId="179" formatCode="#,##0.00\ &quot;円&quot;\ ;&quot;△&quot;#,##0.00\ &quot;円&quot;"/>
    <numFmt numFmtId="180" formatCode="0.0%"/>
    <numFmt numFmtId="181" formatCode="#,##0.00\ &quot;円&quot;\ ;&quot;△&quot;#,##0.00\ &quot;円&quot;\ "/>
    <numFmt numFmtId="182" formatCode="#,##0\ &quot;円&quot;\ ;&quot;△&quot;#,##0\ &quot;円&quot;\ "/>
    <numFmt numFmtId="183" formatCode="#,##0\ &quot;千株&quot;\ ;&quot;△&quot;#,##0\ &quot;千株&quot;"/>
    <numFmt numFmtId="184" formatCode="#,##0.00\ &quot;円&quot;;&quot;△&quot;#,##0.00\ &quot;円&quot;\ "/>
    <numFmt numFmtId="185" formatCode="&quot;［&quot;0.0%\]"/>
    <numFmt numFmtId="186" formatCode="&quot;&quot;#,##0\ &quot;&quot;;&quot;&quot;&quot;△&quot;#,##0\ &quot;&quot;"/>
    <numFmt numFmtId="187" formatCode="&quot;[&quot;#,##0&quot;]&quot;;&quot;[&quot;&quot;△&quot;#,##0&quot;]&quot;"/>
    <numFmt numFmtId="188" formatCode="_ * #,##0.00_ ;_ * &quot;△&quot;#,##0.00_ ;_ * &quot;-&quot;_ ;_ @_ "/>
    <numFmt numFmtId="189" formatCode="_ * #,##0_ ;_ * &quot;△&quot;#,##0_ ;_ * &quot;-&quot;_ ;_ @_ "/>
    <numFmt numFmtId="190" formatCode="_ * \ #,##0_ ;[Black]_ * &quot; △&quot;#,##0&quot;&quot;_ ;_ * &quot;－&quot;_ "/>
    <numFmt numFmtId="191" formatCode="#,##0\ ;&quot;△ &quot;#,##0\ ;\ &quot;-&quot;\ "/>
    <numFmt numFmtId="192" formatCode="0.00;_저"/>
    <numFmt numFmtId="193" formatCode="#,##0.00;[Red]&quot;△&quot;#,##0.00"/>
    <numFmt numFmtId="194" formatCode="#,##0;[Red]&quot;△&quot;#,##0"/>
    <numFmt numFmtId="195" formatCode="#,##0\ &quot;人&quot;\ ;&quot;△&quot;#,##0\ &quot;人&quot;"/>
  </numFmts>
  <fonts count="73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Arial Unicode MS"/>
      <family val="3"/>
      <charset val="128"/>
    </font>
    <font>
      <sz val="11"/>
      <name val="ＭＳ Ｐゴシック"/>
      <family val="3"/>
      <charset val="128"/>
    </font>
    <font>
      <sz val="11"/>
      <name val="Arial Unicode MS"/>
      <family val="3"/>
      <charset val="128"/>
    </font>
    <font>
      <b/>
      <sz val="36"/>
      <name val="Arial Black"/>
      <family val="2"/>
    </font>
    <font>
      <b/>
      <sz val="36"/>
      <name val="Meiryo UI"/>
      <family val="3"/>
      <charset val="128"/>
    </font>
    <font>
      <sz val="10"/>
      <color theme="1"/>
      <name val="游ゴシック"/>
      <family val="2"/>
      <charset val="128"/>
      <scheme val="minor"/>
    </font>
    <font>
      <sz val="11"/>
      <name val="Meiryo UI"/>
      <family val="3"/>
      <charset val="128"/>
    </font>
    <font>
      <sz val="18"/>
      <name val="Arial Unicode MS"/>
      <family val="3"/>
      <charset val="128"/>
    </font>
    <font>
      <sz val="18"/>
      <name val="Meiryo UI"/>
      <family val="3"/>
      <charset val="128"/>
    </font>
    <font>
      <sz val="16"/>
      <name val="Meiryo UI"/>
      <family val="3"/>
      <charset val="128"/>
    </font>
    <font>
      <sz val="11"/>
      <name val="ＭＳ ゴシック"/>
      <family val="3"/>
      <charset val="128"/>
    </font>
    <font>
      <sz val="14"/>
      <name val="Arial Unicode MS"/>
      <family val="3"/>
      <charset val="128"/>
    </font>
    <font>
      <sz val="14"/>
      <name val="Meiryo UI"/>
      <family val="3"/>
      <charset val="128"/>
    </font>
    <font>
      <sz val="14"/>
      <name val="ＭＳ Ｐゴシック"/>
      <family val="3"/>
      <charset val="128"/>
    </font>
    <font>
      <sz val="14"/>
      <name val="ＭＳ ゴシック"/>
      <family val="3"/>
      <charset val="128"/>
    </font>
    <font>
      <sz val="12"/>
      <name val="ＭＳ ゴシック"/>
      <family val="3"/>
      <charset val="128"/>
    </font>
    <font>
      <b/>
      <sz val="12"/>
      <name val="ＭＳ Ｐゴシック"/>
      <family val="3"/>
      <charset val="128"/>
    </font>
    <font>
      <b/>
      <sz val="11"/>
      <name val="ＭＳ ゴシック"/>
      <family val="3"/>
      <charset val="128"/>
    </font>
    <font>
      <b/>
      <sz val="12"/>
      <name val="Meiryo UI"/>
      <family val="3"/>
      <charset val="128"/>
    </font>
    <font>
      <b/>
      <sz val="12"/>
      <name val="Arial Unicode MS"/>
      <family val="3"/>
      <charset val="128"/>
    </font>
    <font>
      <b/>
      <sz val="11"/>
      <name val="Arial Unicode MS"/>
      <family val="3"/>
      <charset val="128"/>
    </font>
    <font>
      <b/>
      <sz val="11"/>
      <name val="Meiryo UI"/>
      <family val="3"/>
      <charset val="128"/>
    </font>
    <font>
      <sz val="12"/>
      <name val="Meiryo UI"/>
      <family val="3"/>
      <charset val="128"/>
    </font>
    <font>
      <sz val="11"/>
      <name val="Arial"/>
      <family val="2"/>
    </font>
    <font>
      <sz val="6"/>
      <name val="ＭＳ Ｐゴシック"/>
      <family val="3"/>
      <charset val="128"/>
    </font>
    <font>
      <sz val="11"/>
      <name val="標準ゴシック"/>
      <family val="3"/>
      <charset val="128"/>
    </font>
    <font>
      <sz val="12"/>
      <name val="Arial"/>
      <family val="2"/>
    </font>
    <font>
      <b/>
      <sz val="12"/>
      <name val="Arial"/>
      <family val="2"/>
    </font>
    <font>
      <b/>
      <sz val="11"/>
      <color theme="1"/>
      <name val="Arial Unicode MS"/>
      <family val="3"/>
      <charset val="128"/>
    </font>
    <font>
      <sz val="9"/>
      <name val="Meiryo UI"/>
      <family val="3"/>
      <charset val="128"/>
    </font>
    <font>
      <sz val="9"/>
      <name val="ＭＳ ゴシック"/>
      <family val="3"/>
      <charset val="128"/>
    </font>
    <font>
      <sz val="9"/>
      <name val="Arial"/>
      <family val="2"/>
    </font>
    <font>
      <sz val="10"/>
      <name val="Arial"/>
      <family val="2"/>
    </font>
    <font>
      <b/>
      <sz val="18"/>
      <name val="Meiryo UI"/>
      <family val="3"/>
      <charset val="128"/>
    </font>
    <font>
      <b/>
      <sz val="9"/>
      <name val="ＭＳ ゴシック"/>
      <family val="3"/>
      <charset val="128"/>
    </font>
    <font>
      <b/>
      <sz val="9"/>
      <name val="Meiryo UI"/>
      <family val="3"/>
      <charset val="128"/>
    </font>
    <font>
      <b/>
      <sz val="9"/>
      <name val="Arial"/>
      <family val="2"/>
    </font>
    <font>
      <sz val="10"/>
      <name val="Arial"/>
      <family val="3"/>
      <charset val="128"/>
    </font>
    <font>
      <sz val="10"/>
      <name val="Meiryo UI"/>
      <family val="3"/>
      <charset val="128"/>
    </font>
    <font>
      <sz val="10"/>
      <color theme="1"/>
      <name val="Arial"/>
      <family val="2"/>
    </font>
    <font>
      <sz val="9"/>
      <color theme="0"/>
      <name val="Meiryo UI"/>
      <family val="3"/>
      <charset val="128"/>
    </font>
    <font>
      <sz val="9"/>
      <color theme="0"/>
      <name val="Arial"/>
      <family val="2"/>
    </font>
    <font>
      <sz val="10"/>
      <color theme="0"/>
      <name val="Arial"/>
      <family val="2"/>
    </font>
    <font>
      <sz val="9"/>
      <color theme="1"/>
      <name val="Meiryo UI"/>
      <family val="3"/>
      <charset val="128"/>
    </font>
    <font>
      <sz val="9"/>
      <color theme="1"/>
      <name val="Arial"/>
      <family val="2"/>
    </font>
    <font>
      <sz val="9"/>
      <name val="ＭＳ Ｐゴシック"/>
      <family val="3"/>
      <charset val="128"/>
    </font>
    <font>
      <sz val="10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b/>
      <sz val="18"/>
      <color rgb="FF000000"/>
      <name val="Meiryo UI"/>
      <family val="3"/>
      <charset val="128"/>
    </font>
    <font>
      <b/>
      <sz val="18"/>
      <color rgb="FF000000"/>
      <name val="Arial"/>
      <family val="2"/>
    </font>
    <font>
      <b/>
      <sz val="9"/>
      <color rgb="FF000000"/>
      <name val="Meiryo UI"/>
      <family val="3"/>
      <charset val="128"/>
    </font>
    <font>
      <sz val="9"/>
      <color theme="1"/>
      <name val="游ゴシック"/>
      <family val="2"/>
      <charset val="128"/>
      <scheme val="minor"/>
    </font>
    <font>
      <sz val="10"/>
      <name val="ＭＳ 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1"/>
      <color theme="0"/>
      <name val="Meiryo UI"/>
      <family val="3"/>
      <charset val="128"/>
    </font>
    <font>
      <u val="singleAccounting"/>
      <sz val="10"/>
      <name val="Arial"/>
      <family val="2"/>
    </font>
    <font>
      <u/>
      <sz val="10"/>
      <name val="Arial"/>
      <family val="2"/>
    </font>
    <font>
      <u/>
      <sz val="9"/>
      <name val="Arial"/>
      <family val="2"/>
    </font>
    <font>
      <sz val="10"/>
      <name val="Arial"/>
      <family val="3"/>
    </font>
    <font>
      <sz val="9"/>
      <name val="Arial"/>
      <family val="3"/>
      <charset val="128"/>
    </font>
    <font>
      <sz val="11"/>
      <color theme="1"/>
      <name val="Arial"/>
      <family val="2"/>
    </font>
    <font>
      <sz val="11"/>
      <color theme="0"/>
      <name val="游ゴシック"/>
      <family val="3"/>
      <charset val="128"/>
      <scheme val="minor"/>
    </font>
    <font>
      <u/>
      <sz val="9"/>
      <color theme="1"/>
      <name val="Meiryo UI"/>
      <family val="3"/>
      <charset val="128"/>
    </font>
    <font>
      <u/>
      <sz val="9"/>
      <color theme="1"/>
      <name val="Arial"/>
      <family val="2"/>
    </font>
    <font>
      <u/>
      <sz val="11"/>
      <color theme="10"/>
      <name val="游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/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7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38" fontId="8" fillId="0" borderId="0" applyFont="0" applyFill="0" applyBorder="0" applyAlignment="0" applyProtection="0"/>
    <xf numFmtId="0" fontId="72" fillId="0" borderId="0" applyNumberFormat="0" applyFill="0" applyBorder="0" applyAlignment="0" applyProtection="0">
      <alignment vertical="center"/>
    </xf>
  </cellStyleXfs>
  <cellXfs count="391">
    <xf numFmtId="0" fontId="0" fillId="0" borderId="0" xfId="0">
      <alignment vertical="center"/>
    </xf>
    <xf numFmtId="0" fontId="7" fillId="2" borderId="0" xfId="0" applyFont="1" applyFill="1">
      <alignment vertical="center"/>
    </xf>
    <xf numFmtId="0" fontId="9" fillId="2" borderId="0" xfId="3" applyFont="1" applyFill="1"/>
    <xf numFmtId="0" fontId="9" fillId="2" borderId="0" xfId="4" applyFont="1" applyFill="1"/>
    <xf numFmtId="0" fontId="9" fillId="2" borderId="0" xfId="3" applyFont="1" applyFill="1" applyAlignment="1">
      <alignment horizontal="center" vertical="center"/>
    </xf>
    <xf numFmtId="0" fontId="10" fillId="2" borderId="0" xfId="4" applyFont="1" applyFill="1"/>
    <xf numFmtId="0" fontId="13" fillId="2" borderId="0" xfId="3" applyFont="1" applyFill="1"/>
    <xf numFmtId="0" fontId="14" fillId="2" borderId="0" xfId="4" applyFont="1" applyFill="1"/>
    <xf numFmtId="0" fontId="14" fillId="2" borderId="0" xfId="4" applyFont="1" applyFill="1" applyAlignment="1">
      <alignment horizontal="center"/>
    </xf>
    <xf numFmtId="0" fontId="15" fillId="2" borderId="0" xfId="4" applyFont="1" applyFill="1" applyAlignment="1">
      <alignment horizontal="center" vertical="center"/>
    </xf>
    <xf numFmtId="0" fontId="16" fillId="2" borderId="0" xfId="4" applyFont="1" applyFill="1"/>
    <xf numFmtId="0" fontId="9" fillId="2" borderId="0" xfId="4" applyFont="1" applyFill="1" applyAlignment="1">
      <alignment vertical="center"/>
    </xf>
    <xf numFmtId="0" fontId="9" fillId="2" borderId="0" xfId="4" applyFont="1" applyFill="1" applyAlignment="1">
      <alignment horizontal="right" vertical="center"/>
    </xf>
    <xf numFmtId="0" fontId="17" fillId="2" borderId="0" xfId="4" applyFont="1" applyFill="1" applyAlignment="1">
      <alignment vertical="center"/>
    </xf>
    <xf numFmtId="0" fontId="18" fillId="2" borderId="0" xfId="4" applyFont="1" applyFill="1" applyAlignment="1">
      <alignment vertical="center"/>
    </xf>
    <xf numFmtId="0" fontId="20" fillId="2" borderId="0" xfId="4" applyFont="1" applyFill="1" applyAlignment="1">
      <alignment vertical="center"/>
    </xf>
    <xf numFmtId="0" fontId="8" fillId="2" borderId="0" xfId="4" applyFill="1" applyAlignment="1">
      <alignment vertical="center"/>
    </xf>
    <xf numFmtId="55" fontId="21" fillId="2" borderId="0" xfId="4" quotePrefix="1" applyNumberFormat="1" applyFont="1" applyFill="1" applyAlignment="1">
      <alignment horizontal="right" vertical="center"/>
    </xf>
    <xf numFmtId="0" fontId="25" fillId="2" borderId="0" xfId="4" applyFont="1" applyFill="1" applyAlignment="1">
      <alignment vertical="center"/>
    </xf>
    <xf numFmtId="0" fontId="26" fillId="2" borderId="0" xfId="4" applyFont="1" applyFill="1" applyAlignment="1">
      <alignment vertical="center"/>
    </xf>
    <xf numFmtId="0" fontId="27" fillId="2" borderId="0" xfId="4" applyFont="1" applyFill="1" applyAlignment="1">
      <alignment vertical="center"/>
    </xf>
    <xf numFmtId="0" fontId="27" fillId="2" borderId="0" xfId="4" applyFont="1" applyFill="1" applyAlignment="1">
      <alignment horizontal="left" vertical="center"/>
    </xf>
    <xf numFmtId="0" fontId="22" fillId="2" borderId="0" xfId="4" applyFont="1" applyFill="1" applyAlignment="1">
      <alignment vertical="center"/>
    </xf>
    <xf numFmtId="0" fontId="17" fillId="2" borderId="0" xfId="4" applyFont="1" applyFill="1" applyAlignment="1">
      <alignment horizontal="center" vertical="center"/>
    </xf>
    <xf numFmtId="0" fontId="27" fillId="2" borderId="0" xfId="3" applyFont="1" applyFill="1"/>
    <xf numFmtId="0" fontId="27" fillId="2" borderId="0" xfId="3" applyFont="1" applyFill="1" applyAlignment="1">
      <alignment horizontal="left"/>
    </xf>
    <xf numFmtId="0" fontId="8" fillId="2" borderId="0" xfId="3" applyFill="1"/>
    <xf numFmtId="0" fontId="28" fillId="2" borderId="0" xfId="3" applyFont="1" applyFill="1"/>
    <xf numFmtId="0" fontId="29" fillId="2" borderId="0" xfId="4" applyFont="1" applyFill="1" applyAlignment="1">
      <alignment vertical="center"/>
    </xf>
    <xf numFmtId="0" fontId="30" fillId="2" borderId="0" xfId="3" applyFont="1" applyFill="1"/>
    <xf numFmtId="0" fontId="30" fillId="2" borderId="0" xfId="4" applyFont="1" applyFill="1" applyAlignment="1">
      <alignment horizontal="left" vertical="center"/>
    </xf>
    <xf numFmtId="0" fontId="29" fillId="2" borderId="0" xfId="3" applyFont="1" applyFill="1" applyAlignment="1">
      <alignment vertical="center"/>
    </xf>
    <xf numFmtId="0" fontId="33" fillId="2" borderId="0" xfId="4" applyFont="1" applyFill="1" applyAlignment="1">
      <alignment vertical="center"/>
    </xf>
    <xf numFmtId="0" fontId="30" fillId="2" borderId="0" xfId="4" quotePrefix="1" applyFont="1" applyFill="1" applyAlignment="1">
      <alignment vertical="center"/>
    </xf>
    <xf numFmtId="0" fontId="30" fillId="2" borderId="0" xfId="4" quotePrefix="1" applyFont="1" applyFill="1" applyAlignment="1">
      <alignment horizontal="left" vertical="center"/>
    </xf>
    <xf numFmtId="0" fontId="17" fillId="2" borderId="0" xfId="4" quotePrefix="1" applyFont="1" applyFill="1" applyAlignment="1">
      <alignment horizontal="center" vertical="center"/>
    </xf>
    <xf numFmtId="0" fontId="30" fillId="2" borderId="0" xfId="4" applyFont="1" applyFill="1" applyAlignment="1">
      <alignment vertical="center"/>
    </xf>
    <xf numFmtId="0" fontId="34" fillId="2" borderId="0" xfId="4" applyFont="1" applyFill="1" applyAlignment="1">
      <alignment vertical="center"/>
    </xf>
    <xf numFmtId="0" fontId="24" fillId="2" borderId="0" xfId="4" quotePrefix="1" applyFont="1" applyFill="1" applyAlignment="1">
      <alignment horizontal="center" vertical="center"/>
    </xf>
    <xf numFmtId="0" fontId="24" fillId="2" borderId="0" xfId="4" applyFont="1" applyFill="1" applyAlignment="1">
      <alignment horizontal="center" vertical="center"/>
    </xf>
    <xf numFmtId="0" fontId="13" fillId="2" borderId="0" xfId="3" applyFont="1" applyFill="1" applyAlignment="1">
      <alignment vertical="center"/>
    </xf>
    <xf numFmtId="0" fontId="1" fillId="2" borderId="0" xfId="0" applyFont="1" applyFill="1">
      <alignment vertical="center"/>
    </xf>
    <xf numFmtId="0" fontId="0" fillId="2" borderId="0" xfId="0" applyFill="1">
      <alignment vertical="center"/>
    </xf>
    <xf numFmtId="0" fontId="35" fillId="2" borderId="0" xfId="0" applyFont="1" applyFill="1">
      <alignment vertical="center"/>
    </xf>
    <xf numFmtId="0" fontId="35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23" fillId="2" borderId="0" xfId="4" applyFont="1" applyFill="1" applyAlignment="1">
      <alignment vertical="center"/>
    </xf>
    <xf numFmtId="0" fontId="24" fillId="2" borderId="0" xfId="4" applyFont="1" applyFill="1" applyAlignment="1">
      <alignment horizontal="left" vertical="center"/>
    </xf>
    <xf numFmtId="0" fontId="24" fillId="2" borderId="0" xfId="4" applyFont="1" applyFill="1" applyAlignment="1">
      <alignment vertical="center"/>
    </xf>
    <xf numFmtId="0" fontId="12" fillId="2" borderId="0" xfId="0" applyFont="1" applyFill="1">
      <alignment vertical="center"/>
    </xf>
    <xf numFmtId="0" fontId="17" fillId="2" borderId="0" xfId="4" applyFont="1" applyFill="1"/>
    <xf numFmtId="176" fontId="17" fillId="2" borderId="0" xfId="3" applyNumberFormat="1" applyFont="1" applyFill="1" applyAlignment="1">
      <alignment vertical="center"/>
    </xf>
    <xf numFmtId="176" fontId="36" fillId="2" borderId="0" xfId="3" applyNumberFormat="1" applyFont="1" applyFill="1" applyAlignment="1">
      <alignment vertical="center"/>
    </xf>
    <xf numFmtId="176" fontId="37" fillId="2" borderId="0" xfId="3" applyNumberFormat="1" applyFont="1" applyFill="1" applyAlignment="1">
      <alignment vertical="center"/>
    </xf>
    <xf numFmtId="176" fontId="38" fillId="2" borderId="0" xfId="3" applyNumberFormat="1" applyFont="1" applyFill="1" applyAlignment="1">
      <alignment vertical="center"/>
    </xf>
    <xf numFmtId="176" fontId="39" fillId="2" borderId="0" xfId="3" applyNumberFormat="1" applyFont="1" applyFill="1" applyAlignment="1">
      <alignment vertical="center"/>
    </xf>
    <xf numFmtId="0" fontId="40" fillId="2" borderId="0" xfId="3" applyFont="1" applyFill="1" applyAlignment="1">
      <alignment vertical="center"/>
    </xf>
    <xf numFmtId="0" fontId="41" fillId="2" borderId="0" xfId="3" applyFont="1" applyFill="1" applyAlignment="1">
      <alignment vertical="center"/>
    </xf>
    <xf numFmtId="0" fontId="42" fillId="2" borderId="0" xfId="3" applyFont="1" applyFill="1" applyAlignment="1">
      <alignment vertical="center"/>
    </xf>
    <xf numFmtId="0" fontId="43" fillId="2" borderId="0" xfId="3" applyFont="1" applyFill="1" applyAlignment="1">
      <alignment vertical="center"/>
    </xf>
    <xf numFmtId="0" fontId="39" fillId="2" borderId="0" xfId="3" applyFont="1" applyFill="1" applyAlignment="1">
      <alignment horizontal="right" vertical="center" wrapText="1"/>
    </xf>
    <xf numFmtId="0" fontId="36" fillId="2" borderId="0" xfId="3" applyFont="1" applyFill="1"/>
    <xf numFmtId="0" fontId="38" fillId="2" borderId="0" xfId="3" applyFont="1" applyFill="1"/>
    <xf numFmtId="0" fontId="44" fillId="2" borderId="0" xfId="0" applyFont="1" applyFill="1" applyAlignment="1">
      <alignment horizontal="left" vertical="center"/>
    </xf>
    <xf numFmtId="0" fontId="39" fillId="2" borderId="0" xfId="3" applyFont="1" applyFill="1" applyAlignment="1">
      <alignment horizontal="right" vertical="center"/>
    </xf>
    <xf numFmtId="0" fontId="39" fillId="2" borderId="0" xfId="0" applyFont="1" applyFill="1" applyAlignment="1">
      <alignment horizontal="right" vertical="center"/>
    </xf>
    <xf numFmtId="0" fontId="46" fillId="2" borderId="0" xfId="0" applyFont="1" applyFill="1">
      <alignment vertical="center"/>
    </xf>
    <xf numFmtId="0" fontId="17" fillId="2" borderId="0" xfId="3" applyFont="1" applyFill="1" applyAlignment="1">
      <alignment vertical="center"/>
    </xf>
    <xf numFmtId="0" fontId="45" fillId="2" borderId="0" xfId="3" applyFont="1" applyFill="1" applyAlignment="1">
      <alignment vertical="center" wrapText="1"/>
    </xf>
    <xf numFmtId="0" fontId="36" fillId="2" borderId="0" xfId="3" applyFont="1" applyFill="1" applyAlignment="1">
      <alignment horizontal="center" vertical="center" wrapText="1"/>
    </xf>
    <xf numFmtId="0" fontId="38" fillId="2" borderId="0" xfId="3" applyFont="1" applyFill="1" applyAlignment="1">
      <alignment horizontal="center" vertical="center" wrapText="1"/>
    </xf>
    <xf numFmtId="0" fontId="50" fillId="2" borderId="0" xfId="0" applyFont="1" applyFill="1" applyAlignment="1">
      <alignment horizontal="left" vertical="center" indent="1"/>
    </xf>
    <xf numFmtId="0" fontId="51" fillId="2" borderId="1" xfId="0" applyFont="1" applyFill="1" applyBorder="1" applyAlignment="1">
      <alignment horizontal="left" vertical="center" indent="1"/>
    </xf>
    <xf numFmtId="0" fontId="47" fillId="2" borderId="0" xfId="3" applyFont="1" applyFill="1" applyAlignment="1">
      <alignment horizontal="center" vertical="center" wrapText="1"/>
    </xf>
    <xf numFmtId="0" fontId="48" fillId="2" borderId="0" xfId="3" applyFont="1" applyFill="1" applyAlignment="1">
      <alignment horizontal="center" vertical="center" wrapText="1"/>
    </xf>
    <xf numFmtId="177" fontId="39" fillId="2" borderId="0" xfId="3" applyNumberFormat="1" applyFont="1" applyFill="1" applyAlignment="1">
      <alignment vertical="center"/>
    </xf>
    <xf numFmtId="0" fontId="50" fillId="2" borderId="5" xfId="0" applyFont="1" applyFill="1" applyBorder="1" applyAlignment="1">
      <alignment horizontal="left" vertical="center" indent="1"/>
    </xf>
    <xf numFmtId="0" fontId="51" fillId="2" borderId="6" xfId="0" applyFont="1" applyFill="1" applyBorder="1" applyAlignment="1">
      <alignment horizontal="left" vertical="center" indent="1"/>
    </xf>
    <xf numFmtId="178" fontId="39" fillId="2" borderId="5" xfId="3" applyNumberFormat="1" applyFont="1" applyFill="1" applyBorder="1" applyAlignment="1">
      <alignment vertical="center"/>
    </xf>
    <xf numFmtId="0" fontId="50" fillId="2" borderId="4" xfId="0" applyFont="1" applyFill="1" applyBorder="1" applyAlignment="1">
      <alignment horizontal="left" vertical="center" indent="1"/>
    </xf>
    <xf numFmtId="179" fontId="39" fillId="2" borderId="4" xfId="3" applyNumberFormat="1" applyFont="1" applyFill="1" applyBorder="1" applyAlignment="1">
      <alignment vertical="center"/>
    </xf>
    <xf numFmtId="180" fontId="39" fillId="2" borderId="0" xfId="2" applyNumberFormat="1" applyFont="1" applyFill="1" applyBorder="1" applyAlignment="1">
      <alignment vertical="center"/>
    </xf>
    <xf numFmtId="180" fontId="39" fillId="2" borderId="5" xfId="2" applyNumberFormat="1" applyFont="1" applyFill="1" applyBorder="1" applyAlignment="1">
      <alignment vertical="center"/>
    </xf>
    <xf numFmtId="0" fontId="51" fillId="2" borderId="7" xfId="0" applyFont="1" applyFill="1" applyBorder="1" applyAlignment="1">
      <alignment horizontal="left" vertical="center" indent="1"/>
    </xf>
    <xf numFmtId="178" fontId="39" fillId="2" borderId="4" xfId="3" applyNumberFormat="1" applyFont="1" applyFill="1" applyBorder="1" applyAlignment="1">
      <alignment vertical="center"/>
    </xf>
    <xf numFmtId="180" fontId="39" fillId="2" borderId="4" xfId="2" applyNumberFormat="1" applyFont="1" applyFill="1" applyBorder="1" applyAlignment="1">
      <alignment vertical="center"/>
    </xf>
    <xf numFmtId="181" fontId="39" fillId="2" borderId="5" xfId="3" applyNumberFormat="1" applyFont="1" applyFill="1" applyBorder="1" applyAlignment="1">
      <alignment vertical="center"/>
    </xf>
    <xf numFmtId="178" fontId="39" fillId="2" borderId="0" xfId="3" applyNumberFormat="1" applyFont="1" applyFill="1" applyAlignment="1">
      <alignment vertical="center"/>
    </xf>
    <xf numFmtId="182" fontId="39" fillId="2" borderId="4" xfId="3" applyNumberFormat="1" applyFont="1" applyFill="1" applyBorder="1" applyAlignment="1">
      <alignment vertical="center"/>
    </xf>
    <xf numFmtId="183" fontId="39" fillId="2" borderId="4" xfId="3" applyNumberFormat="1" applyFont="1" applyFill="1" applyBorder="1" applyAlignment="1">
      <alignment vertical="center"/>
    </xf>
    <xf numFmtId="183" fontId="39" fillId="2" borderId="0" xfId="3" applyNumberFormat="1" applyFont="1" applyFill="1" applyAlignment="1">
      <alignment vertical="center"/>
    </xf>
    <xf numFmtId="0" fontId="47" fillId="2" borderId="5" xfId="3" applyFont="1" applyFill="1" applyBorder="1" applyAlignment="1">
      <alignment horizontal="center" vertical="center" wrapText="1"/>
    </xf>
    <xf numFmtId="0" fontId="48" fillId="2" borderId="5" xfId="3" applyFont="1" applyFill="1" applyBorder="1" applyAlignment="1">
      <alignment horizontal="center" vertical="center" wrapText="1"/>
    </xf>
    <xf numFmtId="183" fontId="39" fillId="2" borderId="5" xfId="3" applyNumberFormat="1" applyFont="1" applyFill="1" applyBorder="1" applyAlignment="1">
      <alignment vertical="center"/>
    </xf>
    <xf numFmtId="0" fontId="36" fillId="2" borderId="0" xfId="3" applyFont="1" applyFill="1" applyAlignment="1">
      <alignment horizontal="center" vertical="center" shrinkToFit="1"/>
    </xf>
    <xf numFmtId="0" fontId="38" fillId="2" borderId="0" xfId="3" applyFont="1" applyFill="1" applyAlignment="1">
      <alignment horizontal="center" vertical="center" shrinkToFit="1"/>
    </xf>
    <xf numFmtId="0" fontId="36" fillId="2" borderId="0" xfId="3" applyFont="1" applyFill="1" applyAlignment="1">
      <alignment vertical="center" shrinkToFit="1"/>
    </xf>
    <xf numFmtId="0" fontId="38" fillId="2" borderId="0" xfId="3" applyFont="1" applyFill="1" applyAlignment="1">
      <alignment vertical="center" shrinkToFit="1"/>
    </xf>
    <xf numFmtId="0" fontId="47" fillId="2" borderId="0" xfId="3" applyFont="1" applyFill="1" applyAlignment="1">
      <alignment horizontal="center" vertical="center"/>
    </xf>
    <xf numFmtId="0" fontId="48" fillId="2" borderId="0" xfId="3" applyFont="1" applyFill="1" applyAlignment="1">
      <alignment horizontal="center" vertical="center"/>
    </xf>
    <xf numFmtId="0" fontId="51" fillId="2" borderId="0" xfId="0" applyFont="1" applyFill="1" applyAlignment="1">
      <alignment horizontal="left" vertical="center" indent="1"/>
    </xf>
    <xf numFmtId="177" fontId="39" fillId="2" borderId="9" xfId="3" applyNumberFormat="1" applyFont="1" applyFill="1" applyBorder="1" applyAlignment="1">
      <alignment vertical="center"/>
    </xf>
    <xf numFmtId="0" fontId="51" fillId="2" borderId="5" xfId="0" applyFont="1" applyFill="1" applyBorder="1" applyAlignment="1">
      <alignment horizontal="left" vertical="center" indent="1"/>
    </xf>
    <xf numFmtId="178" fontId="39" fillId="2" borderId="10" xfId="3" applyNumberFormat="1" applyFont="1" applyFill="1" applyBorder="1" applyAlignment="1">
      <alignment vertical="center"/>
    </xf>
    <xf numFmtId="0" fontId="50" fillId="2" borderId="11" xfId="0" applyFont="1" applyFill="1" applyBorder="1" applyAlignment="1">
      <alignment horizontal="left" vertical="center" indent="1"/>
    </xf>
    <xf numFmtId="0" fontId="51" fillId="2" borderId="11" xfId="0" applyFont="1" applyFill="1" applyBorder="1" applyAlignment="1">
      <alignment horizontal="left" vertical="center" indent="1"/>
    </xf>
    <xf numFmtId="184" fontId="39" fillId="2" borderId="3" xfId="3" applyNumberFormat="1" applyFont="1" applyFill="1" applyBorder="1" applyAlignment="1">
      <alignment vertical="center"/>
    </xf>
    <xf numFmtId="184" fontId="39" fillId="2" borderId="11" xfId="3" applyNumberFormat="1" applyFont="1" applyFill="1" applyBorder="1" applyAlignment="1">
      <alignment vertical="center"/>
    </xf>
    <xf numFmtId="0" fontId="51" fillId="2" borderId="4" xfId="0" applyFont="1" applyFill="1" applyBorder="1" applyAlignment="1">
      <alignment horizontal="left" vertical="center" indent="1"/>
    </xf>
    <xf numFmtId="178" fontId="39" fillId="2" borderId="8" xfId="3" applyNumberFormat="1" applyFont="1" applyFill="1" applyBorder="1" applyAlignment="1">
      <alignment vertical="center"/>
    </xf>
    <xf numFmtId="180" fontId="39" fillId="2" borderId="8" xfId="2" applyNumberFormat="1" applyFont="1" applyFill="1" applyBorder="1" applyAlignment="1">
      <alignment vertical="center"/>
    </xf>
    <xf numFmtId="181" fontId="39" fillId="2" borderId="10" xfId="3" applyNumberFormat="1" applyFont="1" applyFill="1" applyBorder="1" applyAlignment="1">
      <alignment vertical="center"/>
    </xf>
    <xf numFmtId="0" fontId="17" fillId="2" borderId="0" xfId="3" applyFont="1" applyFill="1" applyAlignment="1">
      <alignment vertical="center" wrapText="1"/>
    </xf>
    <xf numFmtId="0" fontId="36" fillId="2" borderId="0" xfId="3" applyFont="1" applyFill="1" applyAlignment="1">
      <alignment vertical="center"/>
    </xf>
    <xf numFmtId="0" fontId="52" fillId="2" borderId="0" xfId="3" applyFont="1" applyFill="1" applyAlignment="1">
      <alignment vertical="center"/>
    </xf>
    <xf numFmtId="0" fontId="38" fillId="2" borderId="0" xfId="3" applyFont="1" applyFill="1" applyAlignment="1">
      <alignment vertical="center"/>
    </xf>
    <xf numFmtId="0" fontId="46" fillId="2" borderId="0" xfId="0" quotePrefix="1" applyFont="1" applyFill="1" applyAlignment="1">
      <alignment horizontal="center" vertical="center"/>
    </xf>
    <xf numFmtId="0" fontId="53" fillId="2" borderId="0" xfId="0" applyFont="1" applyFill="1" applyAlignment="1">
      <alignment horizontal="center" vertical="center"/>
    </xf>
    <xf numFmtId="0" fontId="46" fillId="2" borderId="0" xfId="0" applyFont="1" applyFill="1" applyAlignment="1">
      <alignment horizontal="center" vertical="center"/>
    </xf>
    <xf numFmtId="0" fontId="51" fillId="2" borderId="0" xfId="0" applyFont="1" applyFill="1" applyAlignment="1">
      <alignment horizontal="center" vertical="center"/>
    </xf>
    <xf numFmtId="38" fontId="17" fillId="2" borderId="0" xfId="5" applyFont="1" applyFill="1" applyAlignment="1">
      <alignment vertical="center"/>
    </xf>
    <xf numFmtId="0" fontId="54" fillId="2" borderId="0" xfId="0" applyFont="1" applyFill="1">
      <alignment vertical="center"/>
    </xf>
    <xf numFmtId="0" fontId="50" fillId="2" borderId="0" xfId="0" applyFont="1" applyFill="1">
      <alignment vertical="center"/>
    </xf>
    <xf numFmtId="0" fontId="51" fillId="2" borderId="0" xfId="0" applyFont="1" applyFill="1">
      <alignment vertical="center"/>
    </xf>
    <xf numFmtId="0" fontId="49" fillId="3" borderId="2" xfId="3" applyFont="1" applyFill="1" applyBorder="1" applyAlignment="1">
      <alignment horizontal="center" vertical="center"/>
    </xf>
    <xf numFmtId="0" fontId="55" fillId="2" borderId="0" xfId="0" applyFont="1" applyFill="1" applyAlignment="1">
      <alignment horizontal="left" vertical="center"/>
    </xf>
    <xf numFmtId="0" fontId="57" fillId="2" borderId="0" xfId="0" applyFont="1" applyFill="1" applyAlignment="1">
      <alignment horizontal="left" vertical="center"/>
    </xf>
    <xf numFmtId="0" fontId="58" fillId="2" borderId="0" xfId="0" applyFont="1" applyFill="1">
      <alignment vertical="center"/>
    </xf>
    <xf numFmtId="0" fontId="39" fillId="2" borderId="0" xfId="3" applyFont="1" applyFill="1"/>
    <xf numFmtId="0" fontId="37" fillId="2" borderId="0" xfId="3" applyFont="1" applyFill="1" applyAlignment="1">
      <alignment horizontal="right" vertical="center" wrapText="1"/>
    </xf>
    <xf numFmtId="0" fontId="52" fillId="2" borderId="0" xfId="3" applyFont="1" applyFill="1"/>
    <xf numFmtId="178" fontId="59" fillId="2" borderId="0" xfId="3" applyNumberFormat="1" applyFont="1" applyFill="1" applyAlignment="1">
      <alignment vertical="center"/>
    </xf>
    <xf numFmtId="0" fontId="60" fillId="2" borderId="0" xfId="3" applyFont="1" applyFill="1" applyAlignment="1">
      <alignment vertical="center"/>
    </xf>
    <xf numFmtId="0" fontId="50" fillId="2" borderId="0" xfId="0" applyFont="1" applyFill="1" applyAlignment="1">
      <alignment horizontal="left" vertical="center" indent="3"/>
    </xf>
    <xf numFmtId="0" fontId="51" fillId="2" borderId="1" xfId="0" applyFont="1" applyFill="1" applyBorder="1" applyAlignment="1">
      <alignment horizontal="left" vertical="center" indent="3"/>
    </xf>
    <xf numFmtId="178" fontId="61" fillId="2" borderId="0" xfId="3" applyNumberFormat="1" applyFont="1" applyFill="1" applyAlignment="1">
      <alignment vertical="center"/>
    </xf>
    <xf numFmtId="0" fontId="50" fillId="2" borderId="5" xfId="0" applyFont="1" applyFill="1" applyBorder="1" applyAlignment="1">
      <alignment horizontal="left" vertical="center" indent="3"/>
    </xf>
    <xf numFmtId="0" fontId="51" fillId="2" borderId="6" xfId="0" applyFont="1" applyFill="1" applyBorder="1" applyAlignment="1">
      <alignment horizontal="left" vertical="center" indent="3"/>
    </xf>
    <xf numFmtId="0" fontId="50" fillId="2" borderId="0" xfId="0" applyFont="1" applyFill="1" applyAlignment="1">
      <alignment horizontal="left" vertical="center" indent="4"/>
    </xf>
    <xf numFmtId="0" fontId="51" fillId="2" borderId="1" xfId="0" applyFont="1" applyFill="1" applyBorder="1" applyAlignment="1">
      <alignment horizontal="left" vertical="center" indent="4"/>
    </xf>
    <xf numFmtId="185" fontId="39" fillId="2" borderId="0" xfId="3" applyNumberFormat="1" applyFont="1" applyFill="1" applyAlignment="1">
      <alignment vertical="center"/>
    </xf>
    <xf numFmtId="185" fontId="61" fillId="2" borderId="0" xfId="3" applyNumberFormat="1" applyFont="1" applyFill="1" applyAlignment="1">
      <alignment vertical="center"/>
    </xf>
    <xf numFmtId="185" fontId="0" fillId="2" borderId="0" xfId="0" applyNumberFormat="1" applyFill="1">
      <alignment vertical="center"/>
    </xf>
    <xf numFmtId="178" fontId="39" fillId="2" borderId="5" xfId="5" applyNumberFormat="1" applyFont="1" applyFill="1" applyBorder="1" applyAlignment="1">
      <alignment vertical="center"/>
    </xf>
    <xf numFmtId="178" fontId="61" fillId="2" borderId="0" xfId="5" applyNumberFormat="1" applyFont="1" applyFill="1" applyBorder="1" applyAlignment="1">
      <alignment vertical="center"/>
    </xf>
    <xf numFmtId="0" fontId="51" fillId="2" borderId="12" xfId="0" applyFont="1" applyFill="1" applyBorder="1" applyAlignment="1">
      <alignment horizontal="left" vertical="center" indent="1"/>
    </xf>
    <xf numFmtId="178" fontId="39" fillId="2" borderId="11" xfId="3" applyNumberFormat="1" applyFont="1" applyFill="1" applyBorder="1" applyAlignment="1">
      <alignment vertical="center"/>
    </xf>
    <xf numFmtId="186" fontId="39" fillId="2" borderId="0" xfId="3" applyNumberFormat="1" applyFont="1" applyFill="1" applyAlignment="1">
      <alignment vertical="center"/>
    </xf>
    <xf numFmtId="187" fontId="61" fillId="2" borderId="0" xfId="3" applyNumberFormat="1" applyFont="1" applyFill="1" applyAlignment="1">
      <alignment vertical="center"/>
    </xf>
    <xf numFmtId="186" fontId="39" fillId="2" borderId="5" xfId="3" applyNumberFormat="1" applyFont="1" applyFill="1" applyBorder="1" applyAlignment="1">
      <alignment vertical="center"/>
    </xf>
    <xf numFmtId="178" fontId="39" fillId="2" borderId="4" xfId="3" applyNumberFormat="1" applyFont="1" applyFill="1" applyBorder="1" applyAlignment="1">
      <alignment horizontal="right" vertical="center"/>
    </xf>
    <xf numFmtId="41" fontId="39" fillId="2" borderId="4" xfId="3" applyNumberFormat="1" applyFont="1" applyFill="1" applyBorder="1" applyAlignment="1">
      <alignment horizontal="right" vertical="center"/>
    </xf>
    <xf numFmtId="178" fontId="61" fillId="2" borderId="0" xfId="3" applyNumberFormat="1" applyFont="1" applyFill="1" applyAlignment="1">
      <alignment horizontal="right" vertical="center"/>
    </xf>
    <xf numFmtId="178" fontId="17" fillId="2" borderId="0" xfId="3" applyNumberFormat="1" applyFont="1" applyFill="1" applyAlignment="1">
      <alignment vertical="center"/>
    </xf>
    <xf numFmtId="176" fontId="17" fillId="2" borderId="0" xfId="0" applyNumberFormat="1" applyFont="1" applyFill="1">
      <alignment vertical="center"/>
    </xf>
    <xf numFmtId="176" fontId="36" fillId="2" borderId="0" xfId="0" applyNumberFormat="1" applyFont="1" applyFill="1">
      <alignment vertical="center"/>
    </xf>
    <xf numFmtId="176" fontId="38" fillId="2" borderId="0" xfId="0" applyNumberFormat="1" applyFont="1" applyFill="1">
      <alignment vertical="center"/>
    </xf>
    <xf numFmtId="176" fontId="39" fillId="2" borderId="0" xfId="0" applyNumberFormat="1" applyFont="1" applyFill="1">
      <alignment vertical="center"/>
    </xf>
    <xf numFmtId="0" fontId="17" fillId="2" borderId="0" xfId="0" applyFont="1" applyFill="1">
      <alignment vertical="center"/>
    </xf>
    <xf numFmtId="0" fontId="36" fillId="2" borderId="0" xfId="0" applyFont="1" applyFill="1">
      <alignment vertical="center"/>
    </xf>
    <xf numFmtId="0" fontId="38" fillId="2" borderId="0" xfId="0" applyFont="1" applyFill="1">
      <alignment vertical="center"/>
    </xf>
    <xf numFmtId="0" fontId="39" fillId="2" borderId="0" xfId="0" applyFont="1" applyFill="1">
      <alignment vertical="center"/>
    </xf>
    <xf numFmtId="0" fontId="38" fillId="2" borderId="0" xfId="0" applyFont="1" applyFill="1" applyAlignment="1">
      <alignment horizontal="right" vertical="center" wrapText="1"/>
    </xf>
    <xf numFmtId="178" fontId="39" fillId="2" borderId="11" xfId="0" applyNumberFormat="1" applyFont="1" applyFill="1" applyBorder="1">
      <alignment vertical="center"/>
    </xf>
    <xf numFmtId="178" fontId="39" fillId="2" borderId="4" xfId="0" applyNumberFormat="1" applyFont="1" applyFill="1" applyBorder="1">
      <alignment vertical="center"/>
    </xf>
    <xf numFmtId="0" fontId="60" fillId="2" borderId="0" xfId="0" applyFont="1" applyFill="1">
      <alignment vertical="center"/>
    </xf>
    <xf numFmtId="186" fontId="39" fillId="2" borderId="0" xfId="0" applyNumberFormat="1" applyFont="1" applyFill="1">
      <alignment vertical="center"/>
    </xf>
    <xf numFmtId="178" fontId="39" fillId="2" borderId="5" xfId="0" applyNumberFormat="1" applyFont="1" applyFill="1" applyBorder="1">
      <alignment vertical="center"/>
    </xf>
    <xf numFmtId="185" fontId="39" fillId="2" borderId="0" xfId="0" applyNumberFormat="1" applyFont="1" applyFill="1">
      <alignment vertical="center"/>
    </xf>
    <xf numFmtId="178" fontId="39" fillId="2" borderId="0" xfId="0" applyNumberFormat="1" applyFont="1" applyFill="1">
      <alignment vertical="center"/>
    </xf>
    <xf numFmtId="41" fontId="39" fillId="2" borderId="5" xfId="0" applyNumberFormat="1" applyFont="1" applyFill="1" applyBorder="1">
      <alignment vertical="center"/>
    </xf>
    <xf numFmtId="38" fontId="36" fillId="2" borderId="0" xfId="5" applyFont="1" applyFill="1" applyAlignment="1">
      <alignment vertical="center"/>
    </xf>
    <xf numFmtId="38" fontId="38" fillId="2" borderId="0" xfId="5" applyFont="1" applyFill="1" applyAlignment="1">
      <alignment vertical="center"/>
    </xf>
    <xf numFmtId="193" fontId="36" fillId="2" borderId="0" xfId="0" applyNumberFormat="1" applyFont="1" applyFill="1" applyAlignment="1"/>
    <xf numFmtId="193" fontId="38" fillId="2" borderId="0" xfId="0" applyNumberFormat="1" applyFont="1" applyFill="1" applyAlignment="1"/>
    <xf numFmtId="193" fontId="36" fillId="2" borderId="0" xfId="0" applyNumberFormat="1" applyFont="1" applyFill="1" applyAlignment="1">
      <alignment shrinkToFit="1"/>
    </xf>
    <xf numFmtId="193" fontId="38" fillId="2" borderId="0" xfId="0" applyNumberFormat="1" applyFont="1" applyFill="1" applyAlignment="1">
      <alignment shrinkToFit="1"/>
    </xf>
    <xf numFmtId="193" fontId="39" fillId="2" borderId="0" xfId="0" applyNumberFormat="1" applyFont="1" applyFill="1" applyAlignment="1"/>
    <xf numFmtId="193" fontId="30" fillId="2" borderId="0" xfId="0" applyNumberFormat="1" applyFont="1" applyFill="1" applyAlignment="1"/>
    <xf numFmtId="0" fontId="68" fillId="2" borderId="0" xfId="0" applyFont="1" applyFill="1">
      <alignment vertical="center"/>
    </xf>
    <xf numFmtId="0" fontId="30" fillId="2" borderId="0" xfId="0" applyFont="1" applyFill="1">
      <alignment vertical="center"/>
    </xf>
    <xf numFmtId="0" fontId="42" fillId="2" borderId="0" xfId="0" applyFont="1" applyFill="1">
      <alignment vertical="center"/>
    </xf>
    <xf numFmtId="0" fontId="43" fillId="2" borderId="0" xfId="0" applyFont="1" applyFill="1">
      <alignment vertical="center"/>
    </xf>
    <xf numFmtId="0" fontId="42" fillId="2" borderId="0" xfId="0" applyFont="1" applyFill="1" applyAlignment="1">
      <alignment vertical="center" shrinkToFit="1"/>
    </xf>
    <xf numFmtId="0" fontId="38" fillId="2" borderId="0" xfId="0" applyFont="1" applyFill="1" applyAlignment="1">
      <alignment horizontal="center" vertical="center" shrinkToFit="1"/>
    </xf>
    <xf numFmtId="194" fontId="47" fillId="2" borderId="0" xfId="0" applyNumberFormat="1" applyFont="1" applyFill="1">
      <alignment vertical="center"/>
    </xf>
    <xf numFmtId="194" fontId="48" fillId="2" borderId="0" xfId="0" applyNumberFormat="1" applyFont="1" applyFill="1" applyAlignment="1">
      <alignment vertical="center" shrinkToFit="1"/>
    </xf>
    <xf numFmtId="0" fontId="50" fillId="2" borderId="4" xfId="0" applyFont="1" applyFill="1" applyBorder="1" applyAlignment="1">
      <alignment horizontal="left" vertical="center" indent="2"/>
    </xf>
    <xf numFmtId="0" fontId="51" fillId="2" borderId="7" xfId="0" applyFont="1" applyFill="1" applyBorder="1" applyAlignment="1">
      <alignment horizontal="left" vertical="center" indent="2"/>
    </xf>
    <xf numFmtId="178" fontId="46" fillId="2" borderId="4" xfId="1" applyNumberFormat="1" applyFont="1" applyFill="1" applyBorder="1">
      <alignment vertical="center"/>
    </xf>
    <xf numFmtId="0" fontId="47" fillId="2" borderId="0" xfId="0" applyFont="1" applyFill="1">
      <alignment vertical="center"/>
    </xf>
    <xf numFmtId="0" fontId="48" fillId="2" borderId="0" xfId="0" applyFont="1" applyFill="1" applyAlignment="1">
      <alignment horizontal="left" vertical="center" indent="1"/>
    </xf>
    <xf numFmtId="0" fontId="50" fillId="2" borderId="0" xfId="0" applyFont="1" applyFill="1" applyAlignment="1">
      <alignment horizontal="left" vertical="center" indent="2"/>
    </xf>
    <xf numFmtId="0" fontId="51" fillId="2" borderId="1" xfId="0" applyFont="1" applyFill="1" applyBorder="1" applyAlignment="1">
      <alignment horizontal="left" vertical="center" indent="2"/>
    </xf>
    <xf numFmtId="178" fontId="46" fillId="2" borderId="0" xfId="1" applyNumberFormat="1" applyFont="1" applyFill="1" applyBorder="1">
      <alignment vertical="center"/>
    </xf>
    <xf numFmtId="0" fontId="47" fillId="2" borderId="5" xfId="0" applyFont="1" applyFill="1" applyBorder="1">
      <alignment vertical="center"/>
    </xf>
    <xf numFmtId="0" fontId="48" fillId="2" borderId="5" xfId="0" applyFont="1" applyFill="1" applyBorder="1" applyAlignment="1">
      <alignment horizontal="left" vertical="center" indent="1"/>
    </xf>
    <xf numFmtId="0" fontId="50" fillId="2" borderId="5" xfId="0" applyFont="1" applyFill="1" applyBorder="1" applyAlignment="1">
      <alignment horizontal="left" vertical="center" indent="2"/>
    </xf>
    <xf numFmtId="0" fontId="51" fillId="2" borderId="6" xfId="0" applyFont="1" applyFill="1" applyBorder="1" applyAlignment="1">
      <alignment horizontal="left" vertical="center" indent="2"/>
    </xf>
    <xf numFmtId="178" fontId="46" fillId="2" borderId="5" xfId="1" applyNumberFormat="1" applyFont="1" applyFill="1" applyBorder="1">
      <alignment vertical="center"/>
    </xf>
    <xf numFmtId="194" fontId="30" fillId="2" borderId="0" xfId="0" applyNumberFormat="1" applyFont="1" applyFill="1" applyAlignment="1"/>
    <xf numFmtId="0" fontId="36" fillId="2" borderId="4" xfId="0" applyFont="1" applyFill="1" applyBorder="1" applyAlignment="1">
      <alignment horizontal="left" vertical="center" indent="1"/>
    </xf>
    <xf numFmtId="0" fontId="38" fillId="2" borderId="4" xfId="0" applyFont="1" applyFill="1" applyBorder="1" applyAlignment="1">
      <alignment horizontal="left" vertical="center" indent="1"/>
    </xf>
    <xf numFmtId="0" fontId="38" fillId="2" borderId="7" xfId="0" applyFont="1" applyFill="1" applyBorder="1" applyAlignment="1">
      <alignment horizontal="left" vertical="center" indent="2"/>
    </xf>
    <xf numFmtId="178" fontId="39" fillId="2" borderId="4" xfId="1" applyNumberFormat="1" applyFont="1" applyFill="1" applyBorder="1">
      <alignment vertical="center"/>
    </xf>
    <xf numFmtId="0" fontId="30" fillId="2" borderId="0" xfId="0" applyFont="1" applyFill="1" applyAlignment="1"/>
    <xf numFmtId="177" fontId="68" fillId="2" borderId="0" xfId="0" applyNumberFormat="1" applyFont="1" applyFill="1">
      <alignment vertical="center"/>
    </xf>
    <xf numFmtId="0" fontId="47" fillId="2" borderId="0" xfId="0" applyFont="1" applyFill="1" applyAlignment="1"/>
    <xf numFmtId="0" fontId="36" fillId="2" borderId="0" xfId="0" applyFont="1" applyFill="1" applyAlignment="1">
      <alignment horizontal="left" vertical="center" indent="2"/>
    </xf>
    <xf numFmtId="178" fontId="39" fillId="2" borderId="0" xfId="1" applyNumberFormat="1" applyFont="1" applyFill="1" applyBorder="1">
      <alignment vertical="center"/>
    </xf>
    <xf numFmtId="0" fontId="47" fillId="2" borderId="5" xfId="0" applyFont="1" applyFill="1" applyBorder="1" applyAlignment="1"/>
    <xf numFmtId="0" fontId="36" fillId="2" borderId="5" xfId="0" applyFont="1" applyFill="1" applyBorder="1" applyAlignment="1">
      <alignment horizontal="left" vertical="center" indent="2"/>
    </xf>
    <xf numFmtId="178" fontId="39" fillId="2" borderId="5" xfId="1" applyNumberFormat="1" applyFont="1" applyFill="1" applyBorder="1">
      <alignment vertical="center"/>
    </xf>
    <xf numFmtId="192" fontId="36" fillId="2" borderId="0" xfId="0" applyNumberFormat="1" applyFont="1" applyFill="1">
      <alignment vertical="center"/>
    </xf>
    <xf numFmtId="192" fontId="38" fillId="2" borderId="0" xfId="0" applyNumberFormat="1" applyFont="1" applyFill="1">
      <alignment vertical="center"/>
    </xf>
    <xf numFmtId="0" fontId="36" fillId="2" borderId="0" xfId="0" applyFont="1" applyFill="1" applyAlignment="1">
      <alignment horizontal="left" vertical="center"/>
    </xf>
    <xf numFmtId="0" fontId="36" fillId="2" borderId="0" xfId="0" applyFont="1" applyFill="1" applyAlignment="1">
      <alignment horizontal="right" vertical="center"/>
    </xf>
    <xf numFmtId="0" fontId="38" fillId="2" borderId="7" xfId="0" applyFont="1" applyFill="1" applyBorder="1" applyAlignment="1">
      <alignment horizontal="left" vertical="center" indent="1"/>
    </xf>
    <xf numFmtId="178" fontId="39" fillId="2" borderId="4" xfId="5" applyNumberFormat="1" applyFont="1" applyFill="1" applyBorder="1" applyAlignment="1">
      <alignment vertical="center"/>
    </xf>
    <xf numFmtId="177" fontId="0" fillId="2" borderId="0" xfId="0" applyNumberFormat="1" applyFill="1">
      <alignment vertical="center"/>
    </xf>
    <xf numFmtId="0" fontId="36" fillId="2" borderId="0" xfId="0" applyFont="1" applyFill="1" applyAlignment="1">
      <alignment horizontal="left" vertical="center" indent="3"/>
    </xf>
    <xf numFmtId="0" fontId="38" fillId="2" borderId="1" xfId="0" applyFont="1" applyFill="1" applyBorder="1" applyAlignment="1">
      <alignment horizontal="left" vertical="center" indent="3"/>
    </xf>
    <xf numFmtId="178" fontId="39" fillId="2" borderId="0" xfId="5" applyNumberFormat="1" applyFont="1" applyFill="1" applyBorder="1" applyAlignment="1">
      <alignment vertical="center"/>
    </xf>
    <xf numFmtId="0" fontId="36" fillId="2" borderId="0" xfId="0" applyFont="1" applyFill="1" applyAlignment="1">
      <alignment horizontal="left" vertical="center" indent="5"/>
    </xf>
    <xf numFmtId="0" fontId="38" fillId="2" borderId="1" xfId="0" applyFont="1" applyFill="1" applyBorder="1" applyAlignment="1">
      <alignment horizontal="left" vertical="center" indent="5"/>
    </xf>
    <xf numFmtId="0" fontId="36" fillId="2" borderId="0" xfId="0" applyFont="1" applyFill="1" applyAlignment="1">
      <alignment horizontal="left" vertical="center" indent="7"/>
    </xf>
    <xf numFmtId="0" fontId="38" fillId="2" borderId="1" xfId="0" applyFont="1" applyFill="1" applyBorder="1" applyAlignment="1">
      <alignment horizontal="left" vertical="center" indent="7"/>
    </xf>
    <xf numFmtId="0" fontId="38" fillId="2" borderId="1" xfId="0" applyFont="1" applyFill="1" applyBorder="1" applyAlignment="1">
      <alignment horizontal="left" vertical="center" indent="7" shrinkToFit="1"/>
    </xf>
    <xf numFmtId="0" fontId="36" fillId="2" borderId="5" xfId="0" applyFont="1" applyFill="1" applyBorder="1" applyAlignment="1">
      <alignment horizontal="left" vertical="center" indent="3"/>
    </xf>
    <xf numFmtId="0" fontId="38" fillId="2" borderId="6" xfId="0" applyFont="1" applyFill="1" applyBorder="1" applyAlignment="1">
      <alignment horizontal="left" vertical="center" indent="3"/>
    </xf>
    <xf numFmtId="188" fontId="17" fillId="2" borderId="0" xfId="0" applyNumberFormat="1" applyFont="1" applyFill="1">
      <alignment vertical="center"/>
    </xf>
    <xf numFmtId="188" fontId="36" fillId="2" borderId="0" xfId="0" applyNumberFormat="1" applyFont="1" applyFill="1">
      <alignment vertical="center"/>
    </xf>
    <xf numFmtId="188" fontId="38" fillId="2" borderId="0" xfId="0" applyNumberFormat="1" applyFont="1" applyFill="1">
      <alignment vertical="center"/>
    </xf>
    <xf numFmtId="188" fontId="39" fillId="2" borderId="0" xfId="0" applyNumberFormat="1" applyFont="1" applyFill="1">
      <alignment vertical="center"/>
    </xf>
    <xf numFmtId="189" fontId="17" fillId="2" borderId="0" xfId="0" applyNumberFormat="1" applyFont="1" applyFill="1">
      <alignment vertical="center"/>
    </xf>
    <xf numFmtId="189" fontId="36" fillId="2" borderId="0" xfId="0" applyNumberFormat="1" applyFont="1" applyFill="1">
      <alignment vertical="center"/>
    </xf>
    <xf numFmtId="189" fontId="38" fillId="2" borderId="0" xfId="0" applyNumberFormat="1" applyFont="1" applyFill="1">
      <alignment vertical="center"/>
    </xf>
    <xf numFmtId="189" fontId="39" fillId="2" borderId="0" xfId="0" applyNumberFormat="1" applyFont="1" applyFill="1">
      <alignment vertical="center"/>
    </xf>
    <xf numFmtId="190" fontId="63" fillId="2" borderId="4" xfId="0" applyNumberFormat="1" applyFont="1" applyFill="1" applyBorder="1" applyAlignment="1">
      <alignment horizontal="right" vertical="center"/>
    </xf>
    <xf numFmtId="189" fontId="39" fillId="2" borderId="5" xfId="0" applyNumberFormat="1" applyFont="1" applyFill="1" applyBorder="1">
      <alignment vertical="center"/>
    </xf>
    <xf numFmtId="189" fontId="39" fillId="2" borderId="11" xfId="0" applyNumberFormat="1" applyFont="1" applyFill="1" applyBorder="1">
      <alignment vertical="center"/>
    </xf>
    <xf numFmtId="0" fontId="65" fillId="2" borderId="7" xfId="0" applyFont="1" applyFill="1" applyBorder="1">
      <alignment vertical="center"/>
    </xf>
    <xf numFmtId="0" fontId="38" fillId="2" borderId="12" xfId="0" applyFont="1" applyFill="1" applyBorder="1">
      <alignment vertical="center"/>
    </xf>
    <xf numFmtId="189" fontId="64" fillId="2" borderId="4" xfId="0" applyNumberFormat="1" applyFont="1" applyFill="1" applyBorder="1">
      <alignment vertical="center"/>
    </xf>
    <xf numFmtId="0" fontId="39" fillId="2" borderId="0" xfId="0" applyFont="1" applyFill="1" applyAlignment="1">
      <alignment horizontal="left" vertical="center"/>
    </xf>
    <xf numFmtId="0" fontId="50" fillId="2" borderId="4" xfId="0" applyFont="1" applyFill="1" applyBorder="1" applyAlignment="1">
      <alignment horizontal="left" vertical="center" indent="3"/>
    </xf>
    <xf numFmtId="0" fontId="51" fillId="2" borderId="4" xfId="0" applyFont="1" applyFill="1" applyBorder="1" applyAlignment="1">
      <alignment horizontal="left" vertical="center" indent="3"/>
    </xf>
    <xf numFmtId="189" fontId="39" fillId="2" borderId="4" xfId="0" applyNumberFormat="1" applyFont="1" applyFill="1" applyBorder="1">
      <alignment vertical="center"/>
    </xf>
    <xf numFmtId="0" fontId="5" fillId="2" borderId="0" xfId="0" applyFont="1" applyFill="1" applyAlignment="1">
      <alignment horizontal="center" vertical="center"/>
    </xf>
    <xf numFmtId="0" fontId="50" fillId="2" borderId="0" xfId="0" applyFont="1" applyFill="1" applyAlignment="1">
      <alignment horizontal="left" vertical="center" indent="5"/>
    </xf>
    <xf numFmtId="0" fontId="51" fillId="2" borderId="0" xfId="0" applyFont="1" applyFill="1" applyAlignment="1">
      <alignment horizontal="left" vertical="center" indent="5"/>
    </xf>
    <xf numFmtId="0" fontId="50" fillId="2" borderId="5" xfId="0" applyFont="1" applyFill="1" applyBorder="1" applyAlignment="1">
      <alignment horizontal="left" vertical="center" indent="5"/>
    </xf>
    <xf numFmtId="0" fontId="51" fillId="2" borderId="5" xfId="0" applyFont="1" applyFill="1" applyBorder="1" applyAlignment="1">
      <alignment horizontal="left" vertical="center" indent="5"/>
    </xf>
    <xf numFmtId="0" fontId="51" fillId="2" borderId="5" xfId="0" applyFont="1" applyFill="1" applyBorder="1" applyAlignment="1">
      <alignment horizontal="left" vertical="center" indent="3"/>
    </xf>
    <xf numFmtId="0" fontId="51" fillId="2" borderId="0" xfId="0" applyFont="1" applyFill="1" applyAlignment="1">
      <alignment horizontal="left" vertical="center" indent="3"/>
    </xf>
    <xf numFmtId="0" fontId="69" fillId="2" borderId="5" xfId="0" applyFont="1" applyFill="1" applyBorder="1" applyAlignment="1">
      <alignment horizontal="center" vertical="center"/>
    </xf>
    <xf numFmtId="176" fontId="13" fillId="2" borderId="0" xfId="0" applyNumberFormat="1" applyFont="1" applyFill="1">
      <alignment vertical="center"/>
    </xf>
    <xf numFmtId="176" fontId="30" fillId="2" borderId="0" xfId="0" applyNumberFormat="1" applyFont="1" applyFill="1">
      <alignment vertical="center"/>
    </xf>
    <xf numFmtId="0" fontId="13" fillId="2" borderId="0" xfId="0" applyFont="1" applyFill="1">
      <alignment vertical="center"/>
    </xf>
    <xf numFmtId="0" fontId="67" fillId="2" borderId="0" xfId="0" applyFont="1" applyFill="1" applyAlignment="1">
      <alignment horizontal="left" vertical="center"/>
    </xf>
    <xf numFmtId="0" fontId="38" fillId="2" borderId="0" xfId="0" applyFont="1" applyFill="1" applyAlignment="1">
      <alignment horizontal="right" vertical="center"/>
    </xf>
    <xf numFmtId="186" fontId="39" fillId="2" borderId="5" xfId="0" applyNumberFormat="1" applyFont="1" applyFill="1" applyBorder="1">
      <alignment vertical="center"/>
    </xf>
    <xf numFmtId="0" fontId="51" fillId="2" borderId="12" xfId="0" applyFont="1" applyFill="1" applyBorder="1" applyAlignment="1">
      <alignment horizontal="left" vertical="center" indent="2"/>
    </xf>
    <xf numFmtId="178" fontId="39" fillId="2" borderId="0" xfId="0" applyNumberFormat="1" applyFont="1" applyFill="1" applyAlignment="1">
      <alignment horizontal="right" vertical="center"/>
    </xf>
    <xf numFmtId="178" fontId="39" fillId="2" borderId="5" xfId="0" applyNumberFormat="1" applyFont="1" applyFill="1" applyBorder="1" applyAlignment="1">
      <alignment horizontal="right" vertical="center"/>
    </xf>
    <xf numFmtId="0" fontId="36" fillId="2" borderId="0" xfId="0" applyFont="1" applyFill="1" applyAlignment="1">
      <alignment horizontal="left" vertical="center" shrinkToFit="1"/>
    </xf>
    <xf numFmtId="0" fontId="38" fillId="2" borderId="0" xfId="0" applyFont="1" applyFill="1" applyAlignment="1">
      <alignment horizontal="left" vertical="center" shrinkToFit="1"/>
    </xf>
    <xf numFmtId="178" fontId="30" fillId="2" borderId="0" xfId="0" applyNumberFormat="1" applyFont="1" applyFill="1">
      <alignment vertical="center"/>
    </xf>
    <xf numFmtId="0" fontId="45" fillId="2" borderId="0" xfId="0" quotePrefix="1" applyFont="1" applyFill="1" applyAlignment="1">
      <alignment horizontal="center" vertical="top"/>
    </xf>
    <xf numFmtId="0" fontId="39" fillId="2" borderId="0" xfId="0" quotePrefix="1" applyFont="1" applyFill="1" applyAlignment="1">
      <alignment horizontal="center" vertical="top"/>
    </xf>
    <xf numFmtId="0" fontId="39" fillId="2" borderId="0" xfId="0" applyFont="1" applyFill="1" applyAlignment="1"/>
    <xf numFmtId="188" fontId="59" fillId="2" borderId="0" xfId="0" applyNumberFormat="1" applyFont="1" applyFill="1">
      <alignment vertical="center"/>
    </xf>
    <xf numFmtId="188" fontId="37" fillId="2" borderId="0" xfId="0" applyNumberFormat="1" applyFont="1" applyFill="1">
      <alignment vertical="center"/>
    </xf>
    <xf numFmtId="188" fontId="36" fillId="2" borderId="0" xfId="0" applyNumberFormat="1" applyFont="1" applyFill="1" applyAlignment="1">
      <alignment vertical="center" shrinkToFit="1"/>
    </xf>
    <xf numFmtId="0" fontId="36" fillId="2" borderId="0" xfId="0" applyFont="1" applyFill="1" applyAlignment="1">
      <alignment vertical="center" shrinkToFit="1"/>
    </xf>
    <xf numFmtId="0" fontId="37" fillId="2" borderId="0" xfId="0" applyFont="1" applyFill="1">
      <alignment vertical="center"/>
    </xf>
    <xf numFmtId="0" fontId="50" fillId="2" borderId="0" xfId="0" applyFont="1" applyFill="1" applyAlignment="1">
      <alignment horizontal="center" vertical="center"/>
    </xf>
    <xf numFmtId="180" fontId="46" fillId="2" borderId="4" xfId="2" applyNumberFormat="1" applyFont="1" applyFill="1" applyBorder="1">
      <alignment vertical="center"/>
    </xf>
    <xf numFmtId="180" fontId="46" fillId="2" borderId="0" xfId="2" applyNumberFormat="1" applyFont="1" applyFill="1" applyBorder="1">
      <alignment vertical="center"/>
    </xf>
    <xf numFmtId="180" fontId="46" fillId="2" borderId="5" xfId="2" applyNumberFormat="1" applyFont="1" applyFill="1" applyBorder="1">
      <alignment vertical="center"/>
    </xf>
    <xf numFmtId="38" fontId="46" fillId="2" borderId="4" xfId="1" applyFont="1" applyFill="1" applyBorder="1">
      <alignment vertical="center"/>
    </xf>
    <xf numFmtId="38" fontId="46" fillId="2" borderId="5" xfId="1" applyFont="1" applyFill="1" applyBorder="1">
      <alignment vertical="center"/>
    </xf>
    <xf numFmtId="38" fontId="46" fillId="2" borderId="0" xfId="1" applyFont="1" applyFill="1" applyBorder="1">
      <alignment vertical="center"/>
    </xf>
    <xf numFmtId="0" fontId="46" fillId="2" borderId="4" xfId="0" applyFont="1" applyFill="1" applyBorder="1">
      <alignment vertical="center"/>
    </xf>
    <xf numFmtId="0" fontId="46" fillId="2" borderId="5" xfId="0" applyFont="1" applyFill="1" applyBorder="1">
      <alignment vertical="center"/>
    </xf>
    <xf numFmtId="40" fontId="46" fillId="2" borderId="4" xfId="1" applyNumberFormat="1" applyFont="1" applyFill="1" applyBorder="1">
      <alignment vertical="center"/>
    </xf>
    <xf numFmtId="40" fontId="46" fillId="2" borderId="0" xfId="1" applyNumberFormat="1" applyFont="1" applyFill="1" applyBorder="1">
      <alignment vertical="center"/>
    </xf>
    <xf numFmtId="0" fontId="50" fillId="2" borderId="5" xfId="0" applyFont="1" applyFill="1" applyBorder="1">
      <alignment vertical="center"/>
    </xf>
    <xf numFmtId="0" fontId="58" fillId="2" borderId="5" xfId="0" applyFont="1" applyFill="1" applyBorder="1">
      <alignment vertical="center"/>
    </xf>
    <xf numFmtId="40" fontId="46" fillId="2" borderId="5" xfId="1" applyNumberFormat="1" applyFont="1" applyFill="1" applyBorder="1">
      <alignment vertical="center"/>
    </xf>
    <xf numFmtId="188" fontId="36" fillId="2" borderId="0" xfId="5" applyNumberFormat="1" applyFont="1" applyFill="1" applyAlignment="1">
      <alignment vertical="center" shrinkToFit="1"/>
    </xf>
    <xf numFmtId="188" fontId="38" fillId="2" borderId="0" xfId="5" applyNumberFormat="1" applyFont="1" applyFill="1" applyAlignment="1">
      <alignment vertical="center" shrinkToFit="1"/>
    </xf>
    <xf numFmtId="0" fontId="38" fillId="2" borderId="0" xfId="0" applyFont="1" applyFill="1" applyAlignment="1">
      <alignment vertical="center" shrinkToFit="1"/>
    </xf>
    <xf numFmtId="176" fontId="37" fillId="2" borderId="0" xfId="0" applyNumberFormat="1" applyFont="1" applyFill="1">
      <alignment vertical="center"/>
    </xf>
    <xf numFmtId="189" fontId="37" fillId="2" borderId="0" xfId="0" applyNumberFormat="1" applyFont="1" applyFill="1">
      <alignment vertical="center"/>
    </xf>
    <xf numFmtId="189" fontId="60" fillId="2" borderId="0" xfId="0" applyNumberFormat="1" applyFont="1" applyFill="1">
      <alignment vertical="center"/>
    </xf>
    <xf numFmtId="191" fontId="39" fillId="2" borderId="0" xfId="0" applyNumberFormat="1" applyFont="1" applyFill="1">
      <alignment vertical="center"/>
    </xf>
    <xf numFmtId="191" fontId="39" fillId="2" borderId="5" xfId="0" applyNumberFormat="1" applyFont="1" applyFill="1" applyBorder="1">
      <alignment vertical="center"/>
    </xf>
    <xf numFmtId="177" fontId="39" fillId="2" borderId="11" xfId="0" applyNumberFormat="1" applyFont="1" applyFill="1" applyBorder="1">
      <alignment vertical="center"/>
    </xf>
    <xf numFmtId="0" fontId="65" fillId="2" borderId="1" xfId="0" applyFont="1" applyFill="1" applyBorder="1" applyAlignment="1">
      <alignment horizontal="left" vertical="center" indent="1"/>
    </xf>
    <xf numFmtId="189" fontId="64" fillId="2" borderId="0" xfId="0" applyNumberFormat="1" applyFont="1" applyFill="1">
      <alignment vertical="center"/>
    </xf>
    <xf numFmtId="0" fontId="51" fillId="2" borderId="4" xfId="0" applyFont="1" applyFill="1" applyBorder="1" applyAlignment="1">
      <alignment horizontal="left" vertical="center" indent="2"/>
    </xf>
    <xf numFmtId="0" fontId="51" fillId="2" borderId="5" xfId="0" applyFont="1" applyFill="1" applyBorder="1" applyAlignment="1">
      <alignment horizontal="left" vertical="center" indent="2"/>
    </xf>
    <xf numFmtId="0" fontId="51" fillId="2" borderId="0" xfId="0" applyFont="1" applyFill="1" applyAlignment="1">
      <alignment horizontal="left" vertical="center" indent="2"/>
    </xf>
    <xf numFmtId="177" fontId="39" fillId="2" borderId="0" xfId="3" applyNumberFormat="1" applyFont="1" applyFill="1" applyBorder="1" applyAlignment="1">
      <alignment vertical="center"/>
    </xf>
    <xf numFmtId="0" fontId="47" fillId="3" borderId="3" xfId="3" applyFont="1" applyFill="1" applyBorder="1" applyAlignment="1">
      <alignment vertical="center"/>
    </xf>
    <xf numFmtId="0" fontId="48" fillId="3" borderId="11" xfId="3" applyFont="1" applyFill="1" applyBorder="1" applyAlignment="1">
      <alignment vertical="center"/>
    </xf>
    <xf numFmtId="0" fontId="47" fillId="3" borderId="11" xfId="3" applyFont="1" applyFill="1" applyBorder="1" applyAlignment="1">
      <alignment vertical="center"/>
    </xf>
    <xf numFmtId="0" fontId="48" fillId="3" borderId="12" xfId="3" applyFont="1" applyFill="1" applyBorder="1" applyAlignment="1">
      <alignment vertical="center"/>
    </xf>
    <xf numFmtId="0" fontId="47" fillId="3" borderId="3" xfId="3" applyFont="1" applyFill="1" applyBorder="1" applyAlignment="1">
      <alignment horizontal="center" vertical="center"/>
    </xf>
    <xf numFmtId="0" fontId="48" fillId="3" borderId="11" xfId="3" applyFont="1" applyFill="1" applyBorder="1" applyAlignment="1">
      <alignment horizontal="center" vertical="center"/>
    </xf>
    <xf numFmtId="0" fontId="50" fillId="2" borderId="0" xfId="0" applyFont="1" applyFill="1" applyBorder="1" applyAlignment="1">
      <alignment horizontal="left" vertical="center" indent="1"/>
    </xf>
    <xf numFmtId="178" fontId="39" fillId="2" borderId="0" xfId="3" applyNumberFormat="1" applyFont="1" applyFill="1" applyBorder="1" applyAlignment="1">
      <alignment vertical="center"/>
    </xf>
    <xf numFmtId="0" fontId="52" fillId="3" borderId="3" xfId="3" applyFont="1" applyFill="1" applyBorder="1"/>
    <xf numFmtId="0" fontId="52" fillId="3" borderId="11" xfId="3" applyFont="1" applyFill="1" applyBorder="1"/>
    <xf numFmtId="0" fontId="49" fillId="3" borderId="2" xfId="3" quotePrefix="1" applyFont="1" applyFill="1" applyBorder="1" applyAlignment="1">
      <alignment horizontal="center" vertical="center"/>
    </xf>
    <xf numFmtId="0" fontId="49" fillId="3" borderId="2" xfId="0" quotePrefix="1" applyFont="1" applyFill="1" applyBorder="1" applyAlignment="1">
      <alignment horizontal="center" vertical="center"/>
    </xf>
    <xf numFmtId="0" fontId="36" fillId="3" borderId="3" xfId="0" applyFont="1" applyFill="1" applyBorder="1">
      <alignment vertical="center"/>
    </xf>
    <xf numFmtId="0" fontId="38" fillId="3" borderId="11" xfId="0" applyFont="1" applyFill="1" applyBorder="1">
      <alignment vertical="center"/>
    </xf>
    <xf numFmtId="0" fontId="47" fillId="3" borderId="11" xfId="0" applyFont="1" applyFill="1" applyBorder="1">
      <alignment vertical="center"/>
    </xf>
    <xf numFmtId="0" fontId="48" fillId="3" borderId="12" xfId="0" applyFont="1" applyFill="1" applyBorder="1">
      <alignment vertical="center"/>
    </xf>
    <xf numFmtId="0" fontId="49" fillId="3" borderId="12" xfId="0" quotePrefix="1" applyFont="1" applyFill="1" applyBorder="1" applyAlignment="1">
      <alignment horizontal="centerContinuous" vertical="center"/>
    </xf>
    <xf numFmtId="0" fontId="49" fillId="3" borderId="2" xfId="0" quotePrefix="1" applyFont="1" applyFill="1" applyBorder="1" applyAlignment="1">
      <alignment horizontal="centerContinuous" vertical="center"/>
    </xf>
    <xf numFmtId="190" fontId="63" fillId="2" borderId="0" xfId="0" applyNumberFormat="1" applyFont="1" applyFill="1" applyBorder="1" applyAlignment="1">
      <alignment horizontal="right" vertical="center"/>
    </xf>
    <xf numFmtId="189" fontId="37" fillId="3" borderId="3" xfId="0" applyNumberFormat="1" applyFont="1" applyFill="1" applyBorder="1">
      <alignment vertical="center"/>
    </xf>
    <xf numFmtId="189" fontId="37" fillId="3" borderId="11" xfId="0" applyNumberFormat="1" applyFont="1" applyFill="1" applyBorder="1">
      <alignment vertical="center"/>
    </xf>
    <xf numFmtId="0" fontId="47" fillId="3" borderId="11" xfId="0" applyFont="1" applyFill="1" applyBorder="1" applyAlignment="1">
      <alignment vertical="center" shrinkToFit="1"/>
    </xf>
    <xf numFmtId="0" fontId="48" fillId="3" borderId="12" xfId="0" applyFont="1" applyFill="1" applyBorder="1" applyAlignment="1">
      <alignment vertical="center" shrinkToFit="1"/>
    </xf>
    <xf numFmtId="14" fontId="49" fillId="3" borderId="12" xfId="0" applyNumberFormat="1" applyFont="1" applyFill="1" applyBorder="1" applyAlignment="1">
      <alignment horizontal="center" vertical="center"/>
    </xf>
    <xf numFmtId="14" fontId="49" fillId="3" borderId="2" xfId="0" applyNumberFormat="1" applyFont="1" applyFill="1" applyBorder="1" applyAlignment="1">
      <alignment horizontal="center" vertical="center"/>
    </xf>
    <xf numFmtId="0" fontId="50" fillId="2" borderId="0" xfId="0" applyFont="1" applyFill="1" applyBorder="1" applyAlignment="1">
      <alignment horizontal="left" vertical="center" indent="3"/>
    </xf>
    <xf numFmtId="0" fontId="51" fillId="2" borderId="0" xfId="0" applyFont="1" applyFill="1" applyBorder="1" applyAlignment="1">
      <alignment horizontal="left" vertical="center" indent="2"/>
    </xf>
    <xf numFmtId="189" fontId="39" fillId="2" borderId="0" xfId="0" applyNumberFormat="1" applyFont="1" applyFill="1" applyBorder="1">
      <alignment vertical="center"/>
    </xf>
    <xf numFmtId="0" fontId="50" fillId="3" borderId="11" xfId="0" applyFont="1" applyFill="1" applyBorder="1">
      <alignment vertical="center"/>
    </xf>
    <xf numFmtId="0" fontId="51" fillId="3" borderId="11" xfId="0" applyFont="1" applyFill="1" applyBorder="1">
      <alignment vertical="center"/>
    </xf>
    <xf numFmtId="0" fontId="50" fillId="3" borderId="3" xfId="0" applyFont="1" applyFill="1" applyBorder="1">
      <alignment vertical="center"/>
    </xf>
    <xf numFmtId="0" fontId="58" fillId="3" borderId="11" xfId="0" applyFont="1" applyFill="1" applyBorder="1">
      <alignment vertical="center"/>
    </xf>
    <xf numFmtId="178" fontId="39" fillId="2" borderId="0" xfId="0" applyNumberFormat="1" applyFont="1" applyFill="1" applyBorder="1">
      <alignment vertical="center"/>
    </xf>
    <xf numFmtId="0" fontId="13" fillId="3" borderId="3" xfId="0" applyFont="1" applyFill="1" applyBorder="1">
      <alignment vertical="center"/>
    </xf>
    <xf numFmtId="0" fontId="30" fillId="3" borderId="11" xfId="0" applyFont="1" applyFill="1" applyBorder="1">
      <alignment vertical="center"/>
    </xf>
    <xf numFmtId="0" fontId="54" fillId="3" borderId="11" xfId="0" applyFont="1" applyFill="1" applyBorder="1">
      <alignment vertical="center"/>
    </xf>
    <xf numFmtId="0" fontId="38" fillId="3" borderId="12" xfId="0" applyFont="1" applyFill="1" applyBorder="1">
      <alignment vertical="center"/>
    </xf>
    <xf numFmtId="189" fontId="17" fillId="3" borderId="3" xfId="0" applyNumberFormat="1" applyFont="1" applyFill="1" applyBorder="1">
      <alignment vertical="center"/>
    </xf>
    <xf numFmtId="189" fontId="17" fillId="3" borderId="11" xfId="0" applyNumberFormat="1" applyFont="1" applyFill="1" applyBorder="1">
      <alignment vertical="center"/>
    </xf>
    <xf numFmtId="189" fontId="47" fillId="3" borderId="11" xfId="0" applyNumberFormat="1" applyFont="1" applyFill="1" applyBorder="1" applyAlignment="1">
      <alignment horizontal="center" vertical="center"/>
    </xf>
    <xf numFmtId="189" fontId="48" fillId="3" borderId="12" xfId="0" applyNumberFormat="1" applyFont="1" applyFill="1" applyBorder="1" applyAlignment="1">
      <alignment horizontal="center" vertical="center"/>
    </xf>
    <xf numFmtId="0" fontId="36" fillId="2" borderId="0" xfId="0" applyFont="1" applyFill="1" applyBorder="1" applyAlignment="1">
      <alignment horizontal="left" vertical="center" indent="1"/>
    </xf>
    <xf numFmtId="0" fontId="38" fillId="2" borderId="1" xfId="0" applyFont="1" applyFill="1" applyBorder="1" applyAlignment="1">
      <alignment horizontal="left" vertical="center" indent="1"/>
    </xf>
    <xf numFmtId="0" fontId="17" fillId="3" borderId="3" xfId="0" applyFont="1" applyFill="1" applyBorder="1">
      <alignment vertical="center"/>
    </xf>
    <xf numFmtId="0" fontId="17" fillId="3" borderId="11" xfId="0" applyFont="1" applyFill="1" applyBorder="1">
      <alignment vertical="center"/>
    </xf>
    <xf numFmtId="0" fontId="49" fillId="3" borderId="11" xfId="0" quotePrefix="1" applyFont="1" applyFill="1" applyBorder="1" applyAlignment="1">
      <alignment horizontal="centerContinuous" vertical="center"/>
    </xf>
    <xf numFmtId="0" fontId="49" fillId="3" borderId="11" xfId="0" quotePrefix="1" applyFont="1" applyFill="1" applyBorder="1" applyAlignment="1">
      <alignment horizontal="center" vertical="center"/>
    </xf>
    <xf numFmtId="0" fontId="49" fillId="3" borderId="12" xfId="0" quotePrefix="1" applyFont="1" applyFill="1" applyBorder="1" applyAlignment="1">
      <alignment horizontal="center" vertical="center"/>
    </xf>
    <xf numFmtId="0" fontId="50" fillId="3" borderId="3" xfId="0" applyFont="1" applyFill="1" applyBorder="1" applyAlignment="1">
      <alignment horizontal="left" vertical="center" indent="1"/>
    </xf>
    <xf numFmtId="0" fontId="51" fillId="3" borderId="11" xfId="0" applyFont="1" applyFill="1" applyBorder="1" applyAlignment="1">
      <alignment horizontal="left" vertical="center" indent="1"/>
    </xf>
    <xf numFmtId="0" fontId="51" fillId="3" borderId="12" xfId="0" applyFont="1" applyFill="1" applyBorder="1" applyAlignment="1">
      <alignment horizontal="left" vertical="center" indent="1"/>
    </xf>
    <xf numFmtId="0" fontId="38" fillId="2" borderId="7" xfId="3" applyFont="1" applyFill="1" applyBorder="1" applyAlignment="1">
      <alignment horizontal="left" vertical="center" indent="1"/>
    </xf>
    <xf numFmtId="0" fontId="38" fillId="2" borderId="1" xfId="3" applyFont="1" applyFill="1" applyBorder="1" applyAlignment="1">
      <alignment horizontal="left" vertical="center" indent="1"/>
    </xf>
    <xf numFmtId="0" fontId="38" fillId="2" borderId="6" xfId="3" applyFont="1" applyFill="1" applyBorder="1" applyAlignment="1">
      <alignment horizontal="left" vertical="center" indent="1"/>
    </xf>
    <xf numFmtId="0" fontId="38" fillId="2" borderId="12" xfId="3" applyFont="1" applyFill="1" applyBorder="1" applyAlignment="1">
      <alignment horizontal="left" vertical="center" indent="1" shrinkToFit="1"/>
    </xf>
    <xf numFmtId="0" fontId="38" fillId="2" borderId="1" xfId="0" applyFont="1" applyFill="1" applyBorder="1" applyAlignment="1">
      <alignment horizontal="left" vertical="center" indent="3" shrinkToFit="1"/>
    </xf>
    <xf numFmtId="0" fontId="70" fillId="2" borderId="0" xfId="0" applyFont="1" applyFill="1" applyBorder="1" applyAlignment="1">
      <alignment horizontal="left" vertical="center" indent="1"/>
    </xf>
    <xf numFmtId="0" fontId="71" fillId="2" borderId="1" xfId="0" applyFont="1" applyFill="1" applyBorder="1" applyAlignment="1">
      <alignment horizontal="left" vertical="center" indent="1"/>
    </xf>
    <xf numFmtId="0" fontId="70" fillId="2" borderId="4" xfId="0" applyFont="1" applyFill="1" applyBorder="1" applyAlignment="1">
      <alignment horizontal="left" vertical="center" indent="1"/>
    </xf>
    <xf numFmtId="0" fontId="71" fillId="2" borderId="7" xfId="0" applyFont="1" applyFill="1" applyBorder="1" applyAlignment="1">
      <alignment horizontal="left" vertical="center" indent="1"/>
    </xf>
    <xf numFmtId="0" fontId="70" fillId="2" borderId="0" xfId="0" applyFont="1" applyFill="1" applyAlignment="1">
      <alignment horizontal="left" vertical="center" indent="1"/>
    </xf>
    <xf numFmtId="0" fontId="38" fillId="2" borderId="6" xfId="0" applyFont="1" applyFill="1" applyBorder="1" applyAlignment="1">
      <alignment horizontal="left" vertical="center" indent="3" shrinkToFit="1"/>
    </xf>
    <xf numFmtId="0" fontId="51" fillId="2" borderId="0" xfId="0" applyFont="1" applyFill="1" applyBorder="1" applyAlignment="1">
      <alignment horizontal="left" vertical="center" indent="3"/>
    </xf>
    <xf numFmtId="0" fontId="0" fillId="3" borderId="3" xfId="0" applyFill="1" applyBorder="1">
      <alignment vertical="center"/>
    </xf>
    <xf numFmtId="0" fontId="0" fillId="3" borderId="11" xfId="0" applyFill="1" applyBorder="1">
      <alignment vertical="center"/>
    </xf>
    <xf numFmtId="0" fontId="48" fillId="3" borderId="11" xfId="0" applyFont="1" applyFill="1" applyBorder="1">
      <alignment vertical="center"/>
    </xf>
    <xf numFmtId="0" fontId="38" fillId="2" borderId="1" xfId="0" applyFont="1" applyFill="1" applyBorder="1" applyAlignment="1">
      <alignment horizontal="left" vertical="center" wrapText="1" indent="3"/>
    </xf>
    <xf numFmtId="193" fontId="72" fillId="4" borderId="0" xfId="6" applyNumberFormat="1" applyFill="1" applyAlignment="1">
      <alignment horizontal="center" vertical="center"/>
    </xf>
    <xf numFmtId="193" fontId="72" fillId="2" borderId="0" xfId="6" applyNumberFormat="1" applyFill="1" applyAlignment="1">
      <alignment horizontal="center" vertical="center"/>
    </xf>
    <xf numFmtId="38" fontId="46" fillId="2" borderId="0" xfId="1" applyFont="1" applyFill="1">
      <alignment vertical="center"/>
    </xf>
    <xf numFmtId="178" fontId="39" fillId="2" borderId="0" xfId="0" quotePrefix="1" applyNumberFormat="1" applyFont="1" applyFill="1" applyAlignment="1">
      <alignment horizontal="center" vertical="top"/>
    </xf>
    <xf numFmtId="0" fontId="51" fillId="2" borderId="0" xfId="0" applyFont="1" applyFill="1" applyBorder="1" applyAlignment="1">
      <alignment horizontal="left" vertical="center" indent="1"/>
    </xf>
    <xf numFmtId="0" fontId="47" fillId="2" borderId="0" xfId="3" applyFont="1" applyFill="1" applyBorder="1" applyAlignment="1">
      <alignment horizontal="center" vertical="center" wrapText="1"/>
    </xf>
    <xf numFmtId="0" fontId="48" fillId="2" borderId="0" xfId="3" applyFont="1" applyFill="1" applyBorder="1" applyAlignment="1">
      <alignment horizontal="center" vertical="center" wrapText="1"/>
    </xf>
    <xf numFmtId="0" fontId="47" fillId="2" borderId="0" xfId="3" applyFont="1" applyFill="1" applyBorder="1" applyAlignment="1">
      <alignment horizontal="center" vertical="center"/>
    </xf>
    <xf numFmtId="0" fontId="48" fillId="2" borderId="0" xfId="3" applyFont="1" applyFill="1" applyBorder="1" applyAlignment="1">
      <alignment horizontal="center" vertical="center"/>
    </xf>
    <xf numFmtId="195" fontId="39" fillId="2" borderId="11" xfId="3" applyNumberFormat="1" applyFont="1" applyFill="1" applyBorder="1" applyAlignment="1">
      <alignment vertical="center"/>
    </xf>
    <xf numFmtId="55" fontId="19" fillId="2" borderId="0" xfId="4" quotePrefix="1" applyNumberFormat="1" applyFont="1" applyFill="1" applyAlignment="1">
      <alignment horizontal="right" vertical="center" wrapText="1"/>
    </xf>
    <xf numFmtId="0" fontId="19" fillId="2" borderId="0" xfId="4" quotePrefix="1" applyFont="1" applyFill="1" applyAlignment="1">
      <alignment horizontal="right" vertical="center" wrapText="1"/>
    </xf>
    <xf numFmtId="0" fontId="19" fillId="2" borderId="0" xfId="4" applyFont="1" applyFill="1" applyAlignment="1">
      <alignment horizontal="right" vertical="center"/>
    </xf>
    <xf numFmtId="0" fontId="20" fillId="2" borderId="0" xfId="4" applyFont="1" applyFill="1" applyAlignment="1">
      <alignment horizontal="right" vertical="center"/>
    </xf>
    <xf numFmtId="0" fontId="11" fillId="2" borderId="0" xfId="4" applyFont="1" applyFill="1" applyAlignment="1">
      <alignment horizontal="center" vertical="center"/>
    </xf>
    <xf numFmtId="0" fontId="15" fillId="2" borderId="0" xfId="4" applyFont="1" applyFill="1" applyAlignment="1">
      <alignment horizontal="center" vertical="center"/>
    </xf>
    <xf numFmtId="0" fontId="16" fillId="2" borderId="0" xfId="4" applyFont="1" applyFill="1" applyAlignment="1">
      <alignment horizontal="center" vertical="center"/>
    </xf>
    <xf numFmtId="0" fontId="17" fillId="2" borderId="0" xfId="4" applyFont="1" applyFill="1" applyAlignment="1">
      <alignment horizontal="right" vertical="center"/>
    </xf>
    <xf numFmtId="0" fontId="46" fillId="2" borderId="0" xfId="0" applyFont="1" applyFill="1" applyAlignment="1">
      <alignment horizontal="center" vertical="center"/>
    </xf>
  </cellXfs>
  <cellStyles count="7">
    <cellStyle name="パーセント" xfId="2" builtinId="5"/>
    <cellStyle name="ハイパーリンク" xfId="6" builtinId="8"/>
    <cellStyle name="桁区切り" xfId="1" builtinId="6"/>
    <cellStyle name="桁区切り 2" xfId="5" xr:uid="{AF0FE2AA-CF7E-4125-8EE4-7268F49655E0}"/>
    <cellStyle name="標準" xfId="0" builtinId="0"/>
    <cellStyle name="標準 2" xfId="3" xr:uid="{80F09C8E-7E34-45A3-9A90-89DDEEF06F3C}"/>
    <cellStyle name="標準_FACTBOOK0703_ver20070528_1" xfId="4" xr:uid="{D3B25A70-0CA4-4689-BC58-B155F7E1228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139353</xdr:colOff>
      <xdr:row>1</xdr:row>
      <xdr:rowOff>57177</xdr:rowOff>
    </xdr:from>
    <xdr:to>
      <xdr:col>17</xdr:col>
      <xdr:colOff>20874</xdr:colOff>
      <xdr:row>1</xdr:row>
      <xdr:rowOff>322689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D2AD99FB-CC18-4A81-BC92-FD6F368FE885}"/>
            </a:ext>
          </a:extLst>
        </xdr:cNvPr>
        <xdr:cNvGrpSpPr/>
      </xdr:nvGrpSpPr>
      <xdr:grpSpPr>
        <a:xfrm>
          <a:off x="310803" y="57177"/>
          <a:ext cx="9768471" cy="265512"/>
          <a:chOff x="832149" y="189932"/>
          <a:chExt cx="10017021" cy="255266"/>
        </a:xfrm>
      </xdr:grpSpPr>
      <xdr:sp macro="" textlink="">
        <xdr:nvSpPr>
          <xdr:cNvPr id="3" name="テキスト ボックス 2">
            <a:extLst>
              <a:ext uri="{FF2B5EF4-FFF2-40B4-BE49-F238E27FC236}">
                <a16:creationId xmlns:a16="http://schemas.microsoft.com/office/drawing/2014/main" id="{AE8B56FF-F38F-BF2B-9A07-2A4AC04E6ED6}"/>
              </a:ext>
            </a:extLst>
          </xdr:cNvPr>
          <xdr:cNvSpPr txBox="1"/>
        </xdr:nvSpPr>
        <xdr:spPr>
          <a:xfrm>
            <a:off x="832149" y="189932"/>
            <a:ext cx="4244679" cy="22555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kumimoji="1" lang="ja-JP" altLang="en-US" sz="1200" b="1"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目　次 　</a:t>
            </a:r>
            <a:r>
              <a:rPr kumimoji="1" lang="en-US" altLang="ja-JP" sz="1200" b="1"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Contents</a:t>
            </a:r>
            <a:endParaRPr kumimoji="1" lang="ja-JP" altLang="en-US" sz="1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endParaRPr>
          </a:p>
        </xdr:txBody>
      </xdr:sp>
      <xdr:cxnSp macro="">
        <xdr:nvCxnSpPr>
          <xdr:cNvPr id="4" name="直線コネクタ 3">
            <a:extLst>
              <a:ext uri="{FF2B5EF4-FFF2-40B4-BE49-F238E27FC236}">
                <a16:creationId xmlns:a16="http://schemas.microsoft.com/office/drawing/2014/main" id="{5A4ED99D-8207-A1E0-AC83-4A60F3415169}"/>
              </a:ext>
            </a:extLst>
          </xdr:cNvPr>
          <xdr:cNvCxnSpPr/>
        </xdr:nvCxnSpPr>
        <xdr:spPr bwMode="auto">
          <a:xfrm>
            <a:off x="856834" y="445198"/>
            <a:ext cx="9992336" cy="0"/>
          </a:xfrm>
          <a:prstGeom prst="line">
            <a:avLst/>
          </a:prstGeom>
          <a:solidFill>
            <a:srgbClr xmlns:mc="http://schemas.openxmlformats.org/markup-compatibility/2006" xmlns:a14="http://schemas.microsoft.com/office/drawing/2010/main" val="C0C0C0" mc:Ignorable="a14" a14:legacySpreadsheetColorIndex="22"/>
          </a:solidFill>
          <a:ln w="12700" cap="flat" cmpd="sng" algn="ctr">
            <a:solidFill>
              <a:schemeClr val="bg2">
                <a:lumMod val="50000"/>
              </a:schemeClr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cxnSp>
      <xdr:cxnSp macro="">
        <xdr:nvCxnSpPr>
          <xdr:cNvPr id="5" name="直線コネクタ 4">
            <a:extLst>
              <a:ext uri="{FF2B5EF4-FFF2-40B4-BE49-F238E27FC236}">
                <a16:creationId xmlns:a16="http://schemas.microsoft.com/office/drawing/2014/main" id="{8C353F23-5E73-F29C-6EC6-59F06AF09555}"/>
              </a:ext>
            </a:extLst>
          </xdr:cNvPr>
          <xdr:cNvCxnSpPr/>
        </xdr:nvCxnSpPr>
        <xdr:spPr bwMode="auto">
          <a:xfrm>
            <a:off x="856833" y="415803"/>
            <a:ext cx="9992336" cy="0"/>
          </a:xfrm>
          <a:prstGeom prst="line">
            <a:avLst/>
          </a:prstGeom>
          <a:solidFill>
            <a:srgbClr xmlns:mc="http://schemas.openxmlformats.org/markup-compatibility/2006" xmlns:a14="http://schemas.microsoft.com/office/drawing/2010/main" val="C0C0C0" mc:Ignorable="a14" a14:legacySpreadsheetColorIndex="22"/>
          </a:solidFill>
          <a:ln w="12700" cap="flat" cmpd="sng" algn="ctr">
            <a:solidFill>
              <a:schemeClr val="bg2">
                <a:lumMod val="75000"/>
              </a:schemeClr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cxnSp>
    </xdr:grpSp>
    <xdr:clientData/>
  </xdr:twoCellAnchor>
  <xdr:twoCellAnchor>
    <xdr:from>
      <xdr:col>1</xdr:col>
      <xdr:colOff>12089</xdr:colOff>
      <xdr:row>1</xdr:row>
      <xdr:rowOff>12273</xdr:rowOff>
    </xdr:from>
    <xdr:to>
      <xdr:col>2</xdr:col>
      <xdr:colOff>101307</xdr:colOff>
      <xdr:row>2</xdr:row>
      <xdr:rowOff>22789</xdr:rowOff>
    </xdr:to>
    <xdr:pic>
      <xdr:nvPicPr>
        <xdr:cNvPr id="6" name="Picture 18" descr="aCIマニュアルグループシンボル">
          <a:extLst>
            <a:ext uri="{FF2B5EF4-FFF2-40B4-BE49-F238E27FC236}">
              <a16:creationId xmlns:a16="http://schemas.microsoft.com/office/drawing/2014/main" id="{56046D43-D467-4A8C-9690-DD5D1BC1EB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99" y="16083"/>
          <a:ext cx="253048" cy="3553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19</xdr:row>
      <xdr:rowOff>0</xdr:rowOff>
    </xdr:from>
    <xdr:ext cx="76200" cy="209550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632993BB-7960-4C8F-B04F-632104BFD711}"/>
            </a:ext>
          </a:extLst>
        </xdr:cNvPr>
        <xdr:cNvSpPr txBox="1">
          <a:spLocks noChangeArrowheads="1"/>
        </xdr:cNvSpPr>
      </xdr:nvSpPr>
      <xdr:spPr bwMode="auto">
        <a:xfrm>
          <a:off x="3228975" y="45720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76200" cy="209550"/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1F71753A-3319-4D12-AC79-C299861BD51A}"/>
            </a:ext>
          </a:extLst>
        </xdr:cNvPr>
        <xdr:cNvSpPr txBox="1">
          <a:spLocks noChangeArrowheads="1"/>
        </xdr:cNvSpPr>
      </xdr:nvSpPr>
      <xdr:spPr bwMode="auto">
        <a:xfrm>
          <a:off x="3228975" y="45720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76200" cy="209550"/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7F2268DD-0977-49D9-B819-6D57BB6E1BAB}"/>
            </a:ext>
          </a:extLst>
        </xdr:cNvPr>
        <xdr:cNvSpPr txBox="1">
          <a:spLocks noChangeArrowheads="1"/>
        </xdr:cNvSpPr>
      </xdr:nvSpPr>
      <xdr:spPr bwMode="auto">
        <a:xfrm>
          <a:off x="3228975" y="32004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35</xdr:row>
      <xdr:rowOff>0</xdr:rowOff>
    </xdr:from>
    <xdr:ext cx="76200" cy="209550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79C3CCA5-7DA5-4A25-A6ED-CA6B2D8D2F8E}"/>
            </a:ext>
          </a:extLst>
        </xdr:cNvPr>
        <xdr:cNvSpPr txBox="1">
          <a:spLocks noChangeArrowheads="1"/>
        </xdr:cNvSpPr>
      </xdr:nvSpPr>
      <xdr:spPr bwMode="auto">
        <a:xfrm>
          <a:off x="3228975" y="82296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35</xdr:row>
      <xdr:rowOff>0</xdr:rowOff>
    </xdr:from>
    <xdr:ext cx="76200" cy="209550"/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97F4AE28-16A5-4F4E-B8FB-0DA1AE6453C7}"/>
            </a:ext>
          </a:extLst>
        </xdr:cNvPr>
        <xdr:cNvSpPr txBox="1">
          <a:spLocks noChangeArrowheads="1"/>
        </xdr:cNvSpPr>
      </xdr:nvSpPr>
      <xdr:spPr bwMode="auto">
        <a:xfrm>
          <a:off x="3228975" y="82296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35</xdr:row>
      <xdr:rowOff>0</xdr:rowOff>
    </xdr:from>
    <xdr:ext cx="76200" cy="209550"/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B2CAD349-0A20-4173-87C5-9A1B1B6EFF8E}"/>
            </a:ext>
          </a:extLst>
        </xdr:cNvPr>
        <xdr:cNvSpPr txBox="1">
          <a:spLocks noChangeArrowheads="1"/>
        </xdr:cNvSpPr>
      </xdr:nvSpPr>
      <xdr:spPr bwMode="auto">
        <a:xfrm>
          <a:off x="3228975" y="82296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7</xdr:row>
      <xdr:rowOff>0</xdr:rowOff>
    </xdr:from>
    <xdr:ext cx="76200" cy="209550"/>
    <xdr:sp macro="" textlink="">
      <xdr:nvSpPr>
        <xdr:cNvPr id="5" name="Text Box 21">
          <a:extLst>
            <a:ext uri="{FF2B5EF4-FFF2-40B4-BE49-F238E27FC236}">
              <a16:creationId xmlns:a16="http://schemas.microsoft.com/office/drawing/2014/main" id="{70DE445E-C406-4E48-8E7F-853624EA2F9E}"/>
            </a:ext>
          </a:extLst>
        </xdr:cNvPr>
        <xdr:cNvSpPr txBox="1">
          <a:spLocks noChangeArrowheads="1"/>
        </xdr:cNvSpPr>
      </xdr:nvSpPr>
      <xdr:spPr bwMode="auto">
        <a:xfrm>
          <a:off x="14982825" y="1828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7</xdr:row>
      <xdr:rowOff>0</xdr:rowOff>
    </xdr:from>
    <xdr:ext cx="76200" cy="209550"/>
    <xdr:sp macro="" textlink="">
      <xdr:nvSpPr>
        <xdr:cNvPr id="6" name="Text Box 22">
          <a:extLst>
            <a:ext uri="{FF2B5EF4-FFF2-40B4-BE49-F238E27FC236}">
              <a16:creationId xmlns:a16="http://schemas.microsoft.com/office/drawing/2014/main" id="{8AC40885-B1C4-46E6-B3CE-61027AF9C300}"/>
            </a:ext>
          </a:extLst>
        </xdr:cNvPr>
        <xdr:cNvSpPr txBox="1">
          <a:spLocks noChangeArrowheads="1"/>
        </xdr:cNvSpPr>
      </xdr:nvSpPr>
      <xdr:spPr bwMode="auto">
        <a:xfrm>
          <a:off x="14982825" y="1828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7</xdr:row>
      <xdr:rowOff>0</xdr:rowOff>
    </xdr:from>
    <xdr:ext cx="76200" cy="209550"/>
    <xdr:sp macro="" textlink="">
      <xdr:nvSpPr>
        <xdr:cNvPr id="7" name="Text Box 23">
          <a:extLst>
            <a:ext uri="{FF2B5EF4-FFF2-40B4-BE49-F238E27FC236}">
              <a16:creationId xmlns:a16="http://schemas.microsoft.com/office/drawing/2014/main" id="{C3FA53CB-38E0-4395-A27D-CECBBF6155E0}"/>
            </a:ext>
          </a:extLst>
        </xdr:cNvPr>
        <xdr:cNvSpPr txBox="1">
          <a:spLocks noChangeArrowheads="1"/>
        </xdr:cNvSpPr>
      </xdr:nvSpPr>
      <xdr:spPr bwMode="auto">
        <a:xfrm>
          <a:off x="14982825" y="1828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7</xdr:row>
      <xdr:rowOff>0</xdr:rowOff>
    </xdr:from>
    <xdr:ext cx="76200" cy="209550"/>
    <xdr:sp macro="" textlink="">
      <xdr:nvSpPr>
        <xdr:cNvPr id="8" name="Text Box 21">
          <a:extLst>
            <a:ext uri="{FF2B5EF4-FFF2-40B4-BE49-F238E27FC236}">
              <a16:creationId xmlns:a16="http://schemas.microsoft.com/office/drawing/2014/main" id="{631CEEEF-8862-4B30-9E17-3268924B3318}"/>
            </a:ext>
          </a:extLst>
        </xdr:cNvPr>
        <xdr:cNvSpPr txBox="1">
          <a:spLocks noChangeArrowheads="1"/>
        </xdr:cNvSpPr>
      </xdr:nvSpPr>
      <xdr:spPr bwMode="auto">
        <a:xfrm>
          <a:off x="14982825" y="1828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7</xdr:row>
      <xdr:rowOff>0</xdr:rowOff>
    </xdr:from>
    <xdr:ext cx="76200" cy="209550"/>
    <xdr:sp macro="" textlink="">
      <xdr:nvSpPr>
        <xdr:cNvPr id="9" name="Text Box 22">
          <a:extLst>
            <a:ext uri="{FF2B5EF4-FFF2-40B4-BE49-F238E27FC236}">
              <a16:creationId xmlns:a16="http://schemas.microsoft.com/office/drawing/2014/main" id="{85D426A5-B36C-42A0-9EB1-255E87C9221E}"/>
            </a:ext>
          </a:extLst>
        </xdr:cNvPr>
        <xdr:cNvSpPr txBox="1">
          <a:spLocks noChangeArrowheads="1"/>
        </xdr:cNvSpPr>
      </xdr:nvSpPr>
      <xdr:spPr bwMode="auto">
        <a:xfrm>
          <a:off x="14982825" y="1828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7</xdr:row>
      <xdr:rowOff>0</xdr:rowOff>
    </xdr:from>
    <xdr:ext cx="76200" cy="209550"/>
    <xdr:sp macro="" textlink="">
      <xdr:nvSpPr>
        <xdr:cNvPr id="10" name="Text Box 23">
          <a:extLst>
            <a:ext uri="{FF2B5EF4-FFF2-40B4-BE49-F238E27FC236}">
              <a16:creationId xmlns:a16="http://schemas.microsoft.com/office/drawing/2014/main" id="{CB3656A9-96E5-4DA7-99F9-03FEDD5A7AFB}"/>
            </a:ext>
          </a:extLst>
        </xdr:cNvPr>
        <xdr:cNvSpPr txBox="1">
          <a:spLocks noChangeArrowheads="1"/>
        </xdr:cNvSpPr>
      </xdr:nvSpPr>
      <xdr:spPr bwMode="auto">
        <a:xfrm>
          <a:off x="14982825" y="1828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77A6C4-A6B5-4AFB-BBD4-7946519CE9AB}">
  <dimension ref="A1:W33"/>
  <sheetViews>
    <sheetView tabSelected="1" topLeftCell="B2" zoomScale="85" zoomScaleNormal="85" workbookViewId="0">
      <selection activeCell="B2" sqref="B2"/>
    </sheetView>
  </sheetViews>
  <sheetFormatPr defaultColWidth="8.75" defaultRowHeight="18.75"/>
  <cols>
    <col min="1" max="1" width="5.125" style="42" hidden="1" customWidth="1"/>
    <col min="2" max="2" width="2.25" style="42" customWidth="1"/>
    <col min="3" max="14" width="9.625" style="42" customWidth="1"/>
    <col min="15" max="15" width="4.25" style="42" customWidth="1"/>
    <col min="16" max="16384" width="8.75" style="42"/>
  </cols>
  <sheetData>
    <row r="1" spans="2:21" hidden="1"/>
    <row r="2" spans="2:21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2:21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2:21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</row>
    <row r="5" spans="2:21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</row>
    <row r="6" spans="2:21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</row>
    <row r="7" spans="2:21"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2:21"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</row>
    <row r="9" spans="2:21">
      <c r="B9" s="1"/>
      <c r="C9" s="1"/>
      <c r="D9" s="2"/>
      <c r="E9" s="2"/>
      <c r="F9" s="2"/>
      <c r="G9" s="2"/>
      <c r="H9" s="2"/>
      <c r="I9" s="3"/>
      <c r="J9" s="3"/>
      <c r="K9" s="3"/>
      <c r="L9" s="3"/>
      <c r="M9" s="3"/>
      <c r="N9" s="3"/>
      <c r="O9" s="1"/>
    </row>
    <row r="10" spans="2:21">
      <c r="B10" s="1"/>
      <c r="C10" s="1"/>
      <c r="D10" s="2"/>
      <c r="E10" s="2"/>
      <c r="F10" s="2"/>
      <c r="G10" s="2"/>
      <c r="H10" s="2"/>
      <c r="I10" s="3"/>
      <c r="J10" s="3"/>
      <c r="K10" s="3"/>
      <c r="L10" s="3"/>
      <c r="M10" s="3"/>
      <c r="N10" s="3"/>
      <c r="O10" s="1"/>
    </row>
    <row r="11" spans="2:21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</row>
    <row r="12" spans="2:21"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</row>
    <row r="13" spans="2:21">
      <c r="B13" s="1"/>
      <c r="C13" s="1"/>
      <c r="D13" s="3"/>
      <c r="E13" s="4"/>
      <c r="F13" s="4"/>
      <c r="G13" s="4"/>
      <c r="H13" s="4"/>
      <c r="I13" s="4"/>
      <c r="J13" s="4"/>
      <c r="K13" s="4"/>
      <c r="L13" s="4"/>
      <c r="M13" s="1"/>
      <c r="N13" s="1"/>
      <c r="O13" s="1"/>
    </row>
    <row r="14" spans="2:21">
      <c r="B14" s="1"/>
      <c r="C14" s="1"/>
      <c r="D14" s="3"/>
      <c r="E14" s="4"/>
      <c r="F14" s="4"/>
      <c r="G14" s="4"/>
      <c r="H14" s="4"/>
      <c r="I14" s="4"/>
      <c r="J14" s="4"/>
      <c r="K14" s="4"/>
      <c r="L14" s="4"/>
      <c r="M14" s="1"/>
      <c r="N14" s="1"/>
      <c r="O14" s="1"/>
    </row>
    <row r="15" spans="2:21" ht="55.5">
      <c r="B15" s="1"/>
      <c r="C15" s="1"/>
      <c r="D15" s="5"/>
      <c r="E15" s="386" t="s">
        <v>0</v>
      </c>
      <c r="F15" s="386"/>
      <c r="G15" s="386"/>
      <c r="H15" s="386"/>
      <c r="I15" s="386"/>
      <c r="J15" s="386"/>
      <c r="K15" s="386"/>
      <c r="L15" s="386"/>
      <c r="M15" s="1"/>
      <c r="N15" s="1"/>
      <c r="O15" s="1"/>
      <c r="U15" s="49"/>
    </row>
    <row r="16" spans="2:21" ht="9.75" customHeight="1">
      <c r="B16" s="1"/>
      <c r="C16" s="1"/>
      <c r="D16" s="3"/>
      <c r="E16" s="6"/>
      <c r="F16" s="6"/>
      <c r="G16" s="6"/>
      <c r="H16" s="6"/>
      <c r="I16" s="6"/>
      <c r="J16" s="6"/>
      <c r="K16" s="6"/>
      <c r="L16" s="6"/>
      <c r="M16" s="2"/>
      <c r="N16" s="2"/>
      <c r="O16" s="1"/>
    </row>
    <row r="17" spans="2:23" ht="24">
      <c r="B17" s="1"/>
      <c r="C17" s="1"/>
      <c r="D17" s="7"/>
      <c r="E17" s="387" t="s">
        <v>1</v>
      </c>
      <c r="F17" s="387"/>
      <c r="G17" s="387"/>
      <c r="H17" s="387"/>
      <c r="I17" s="387"/>
      <c r="J17" s="387"/>
      <c r="K17" s="387"/>
      <c r="L17" s="387"/>
      <c r="M17" s="1"/>
      <c r="N17" s="1"/>
      <c r="O17" s="1"/>
    </row>
    <row r="18" spans="2:23" ht="6.75" customHeight="1">
      <c r="B18" s="1"/>
      <c r="C18" s="1"/>
      <c r="D18" s="8"/>
      <c r="E18" s="9"/>
      <c r="F18" s="9"/>
      <c r="G18" s="9"/>
      <c r="H18" s="9"/>
      <c r="I18" s="9"/>
      <c r="J18" s="9"/>
      <c r="K18" s="9"/>
      <c r="L18" s="9"/>
      <c r="M18" s="1"/>
      <c r="N18" s="1"/>
      <c r="O18" s="1"/>
    </row>
    <row r="19" spans="2:23" ht="21">
      <c r="B19" s="1"/>
      <c r="C19" s="1"/>
      <c r="D19" s="10"/>
      <c r="E19" s="388" t="s">
        <v>2</v>
      </c>
      <c r="F19" s="388"/>
      <c r="G19" s="388"/>
      <c r="H19" s="388"/>
      <c r="I19" s="388"/>
      <c r="J19" s="388"/>
      <c r="K19" s="388"/>
      <c r="L19" s="388"/>
      <c r="M19" s="1"/>
      <c r="N19" s="1"/>
      <c r="O19" s="1"/>
    </row>
    <row r="20" spans="2:23"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</row>
    <row r="21" spans="2:23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</row>
    <row r="22" spans="2:23">
      <c r="B22" s="1"/>
      <c r="C22" s="1"/>
      <c r="D22" s="2"/>
      <c r="E22" s="2"/>
      <c r="F22" s="2"/>
      <c r="G22" s="2"/>
      <c r="H22" s="2"/>
      <c r="I22" s="2"/>
      <c r="J22" s="2"/>
      <c r="K22" s="11"/>
      <c r="L22" s="11"/>
      <c r="M22" s="11"/>
      <c r="N22" s="11"/>
      <c r="O22" s="12"/>
      <c r="P22" s="13"/>
      <c r="Q22" s="13"/>
      <c r="R22" s="13"/>
    </row>
    <row r="23" spans="2:23">
      <c r="B23" s="1"/>
      <c r="C23" s="1"/>
      <c r="D23" s="2"/>
      <c r="E23" s="2"/>
      <c r="F23" s="2"/>
      <c r="G23" s="2"/>
      <c r="H23" s="2"/>
      <c r="I23" s="2"/>
      <c r="J23" s="2"/>
      <c r="K23" s="11"/>
      <c r="L23" s="11"/>
      <c r="M23" s="11"/>
      <c r="N23" s="11"/>
      <c r="O23" s="12"/>
      <c r="P23" s="13"/>
      <c r="Q23" s="13"/>
      <c r="R23" s="13"/>
    </row>
    <row r="24" spans="2:23">
      <c r="B24" s="1"/>
      <c r="C24" s="1"/>
      <c r="D24" s="2"/>
      <c r="E24" s="2"/>
      <c r="F24" s="2"/>
      <c r="G24" s="2"/>
      <c r="H24" s="2"/>
      <c r="I24" s="3"/>
      <c r="J24" s="3"/>
      <c r="K24" s="3"/>
      <c r="L24" s="3"/>
      <c r="M24" s="3"/>
      <c r="N24" s="3"/>
      <c r="O24" s="1"/>
    </row>
    <row r="25" spans="2:23">
      <c r="B25" s="1"/>
      <c r="C25" s="1"/>
      <c r="D25" s="2"/>
      <c r="E25" s="2"/>
      <c r="F25" s="2"/>
      <c r="G25" s="2"/>
      <c r="H25" s="2"/>
      <c r="I25" s="3"/>
      <c r="J25" s="2"/>
      <c r="K25" s="2"/>
      <c r="L25" s="2"/>
      <c r="M25" s="3"/>
      <c r="N25" s="3"/>
      <c r="O25" s="1"/>
    </row>
    <row r="26" spans="2:23">
      <c r="B26" s="1"/>
      <c r="C26" s="1"/>
      <c r="D26" s="2"/>
      <c r="E26" s="2"/>
      <c r="F26" s="2"/>
      <c r="G26" s="2"/>
      <c r="H26" s="2"/>
      <c r="I26" s="3"/>
      <c r="J26" s="3"/>
      <c r="K26" s="3"/>
      <c r="L26" s="3"/>
      <c r="M26" s="3"/>
      <c r="N26" s="3"/>
      <c r="O26" s="1"/>
    </row>
    <row r="27" spans="2:23">
      <c r="B27" s="1"/>
      <c r="C27" s="1"/>
      <c r="D27" s="2"/>
      <c r="E27" s="2"/>
      <c r="F27" s="2"/>
      <c r="G27" s="2"/>
      <c r="H27" s="2"/>
      <c r="I27" s="3"/>
      <c r="J27" s="3"/>
      <c r="K27" s="3"/>
      <c r="L27" s="3"/>
      <c r="M27" s="3"/>
      <c r="N27" s="3"/>
      <c r="O27" s="1"/>
    </row>
    <row r="28" spans="2:23">
      <c r="B28" s="1"/>
      <c r="C28" s="1"/>
      <c r="D28" s="2"/>
      <c r="E28" s="2"/>
      <c r="F28" s="2"/>
      <c r="G28" s="2"/>
      <c r="H28" s="2"/>
      <c r="I28" s="2"/>
      <c r="J28" s="2"/>
      <c r="K28" s="11"/>
      <c r="L28" s="11"/>
      <c r="M28" s="11"/>
      <c r="N28" s="11"/>
      <c r="O28" s="12"/>
      <c r="P28" s="13"/>
      <c r="Q28" s="13"/>
      <c r="R28" s="13"/>
      <c r="T28" s="50"/>
      <c r="U28" s="50"/>
      <c r="V28" s="50"/>
      <c r="W28" s="50"/>
    </row>
    <row r="29" spans="2:23" ht="19.5">
      <c r="B29" s="1"/>
      <c r="C29" s="1"/>
      <c r="D29" s="2"/>
      <c r="E29" s="2"/>
      <c r="F29" s="2"/>
      <c r="G29" s="2"/>
      <c r="H29" s="2"/>
      <c r="I29" s="2"/>
      <c r="J29" s="2"/>
      <c r="K29" s="14"/>
      <c r="L29" s="384" t="s">
        <v>3</v>
      </c>
      <c r="M29" s="384"/>
      <c r="N29" s="384"/>
      <c r="O29" s="384"/>
      <c r="P29" s="15"/>
      <c r="Q29" s="15"/>
      <c r="R29" s="15"/>
      <c r="T29" s="389"/>
      <c r="U29" s="389"/>
      <c r="V29" s="389"/>
      <c r="W29" s="389"/>
    </row>
    <row r="30" spans="2:23" ht="19.5">
      <c r="B30" s="1"/>
      <c r="C30" s="1"/>
      <c r="D30" s="2"/>
      <c r="E30" s="2"/>
      <c r="F30" s="2"/>
      <c r="G30" s="2"/>
      <c r="H30" s="2"/>
      <c r="I30" s="2"/>
      <c r="J30" s="2"/>
      <c r="K30" s="11"/>
      <c r="L30" s="384" t="s">
        <v>4</v>
      </c>
      <c r="M30" s="384"/>
      <c r="N30" s="384"/>
      <c r="O30" s="384"/>
      <c r="P30" s="13"/>
      <c r="Q30" s="16"/>
      <c r="R30" s="16"/>
      <c r="T30" s="385"/>
      <c r="U30" s="385"/>
      <c r="V30" s="385"/>
      <c r="W30" s="385"/>
    </row>
    <row r="31" spans="2:23" ht="20.25" customHeight="1">
      <c r="B31" s="1"/>
      <c r="C31" s="1"/>
      <c r="D31" s="1"/>
      <c r="E31" s="1"/>
      <c r="F31" s="1"/>
      <c r="G31" s="1"/>
      <c r="H31" s="1"/>
      <c r="I31" s="1"/>
      <c r="J31" s="1"/>
      <c r="K31" s="11"/>
      <c r="L31" s="382" t="s">
        <v>5</v>
      </c>
      <c r="M31" s="383"/>
      <c r="N31" s="383"/>
      <c r="O31" s="383"/>
      <c r="P31" s="16"/>
      <c r="Q31" s="16"/>
      <c r="R31" s="17"/>
      <c r="T31" s="13"/>
      <c r="U31" s="13"/>
      <c r="V31" s="16"/>
      <c r="W31" s="16"/>
    </row>
    <row r="32" spans="2:23" ht="19.5">
      <c r="B32" s="1"/>
      <c r="C32" s="1"/>
      <c r="D32" s="1"/>
      <c r="E32" s="1"/>
      <c r="F32" s="1"/>
      <c r="G32" s="1"/>
      <c r="H32" s="1"/>
      <c r="I32" s="1"/>
      <c r="J32" s="1"/>
      <c r="K32" s="14"/>
      <c r="L32" s="384" t="s">
        <v>6</v>
      </c>
      <c r="M32" s="384"/>
      <c r="N32" s="384"/>
      <c r="O32" s="384"/>
      <c r="P32" s="15"/>
      <c r="Q32" s="15"/>
      <c r="R32" s="15"/>
      <c r="T32" s="13"/>
      <c r="U32" s="16"/>
      <c r="V32" s="16"/>
      <c r="W32" s="17"/>
    </row>
    <row r="33" spans="2:23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T33" s="385"/>
      <c r="U33" s="385"/>
      <c r="V33" s="385"/>
      <c r="W33" s="385"/>
    </row>
  </sheetData>
  <sheetProtection algorithmName="SHA-512" hashValue="+OohOlmdiKtVINlz+8JHAkPRs5u0Rq83k/IBiYs8xOjgEhIA0uk7TU+mbAHFTperK2xx+YqD6a/VdNVivG/lWw==" saltValue="G5tA6zO++i9Dy6JwGcipdg==" spinCount="100000" sheet="1" objects="1" scenarios="1"/>
  <mergeCells count="10">
    <mergeCell ref="L31:O31"/>
    <mergeCell ref="L32:O32"/>
    <mergeCell ref="T33:W33"/>
    <mergeCell ref="E15:L15"/>
    <mergeCell ref="E17:L17"/>
    <mergeCell ref="E19:L19"/>
    <mergeCell ref="L29:O29"/>
    <mergeCell ref="T29:W29"/>
    <mergeCell ref="L30:O30"/>
    <mergeCell ref="T30:W30"/>
  </mergeCells>
  <phoneticPr fontId="6"/>
  <printOptions horizontalCentered="1" verticalCentered="1"/>
  <pageMargins left="0.59055118110236227" right="0.59055118110236227" top="0.39370078740157483" bottom="0.39370078740157483" header="0" footer="0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2F4D4-F19E-4151-87D8-1532061C71A7}">
  <dimension ref="A1:Q32"/>
  <sheetViews>
    <sheetView topLeftCell="B1" zoomScale="85" zoomScaleNormal="85" workbookViewId="0">
      <selection activeCell="B3" sqref="B3"/>
    </sheetView>
  </sheetViews>
  <sheetFormatPr defaultColWidth="6.125" defaultRowHeight="18" customHeight="1"/>
  <cols>
    <col min="1" max="1" width="16.25" style="42" hidden="1" customWidth="1"/>
    <col min="2" max="2" width="7.875" style="42" customWidth="1"/>
    <col min="3" max="3" width="9.75" style="42" customWidth="1"/>
    <col min="4" max="4" width="16.875" style="42" customWidth="1"/>
    <col min="5" max="5" width="30.25" style="122" bestFit="1" customWidth="1"/>
    <col min="6" max="6" width="42.375" style="123" customWidth="1"/>
    <col min="7" max="16" width="15.125" style="42" customWidth="1"/>
    <col min="17" max="16384" width="6.125" style="42"/>
  </cols>
  <sheetData>
    <row r="1" spans="1:17" ht="21.6" customHeight="1">
      <c r="A1" s="372" t="str">
        <f>HYPERLINK("#'目次(Contents)'!D6","目次 Contens")</f>
        <v>目次 Contens</v>
      </c>
      <c r="B1" s="158"/>
      <c r="C1" s="158"/>
      <c r="D1" s="158"/>
      <c r="E1" s="213"/>
      <c r="F1" s="214"/>
      <c r="G1" s="154"/>
      <c r="H1" s="154"/>
      <c r="I1" s="154"/>
      <c r="J1" s="154"/>
      <c r="K1" s="154"/>
      <c r="L1" s="158"/>
    </row>
    <row r="2" spans="1:17" ht="27" customHeight="1">
      <c r="A2" s="158"/>
      <c r="B2" s="125" t="s">
        <v>269</v>
      </c>
      <c r="C2" s="125"/>
      <c r="D2" s="125"/>
      <c r="E2" s="181"/>
      <c r="F2" s="160"/>
      <c r="G2" s="158"/>
      <c r="H2" s="158"/>
      <c r="I2" s="158"/>
      <c r="J2" s="158"/>
      <c r="K2" s="158"/>
      <c r="L2" s="158"/>
    </row>
    <row r="3" spans="1:17" ht="18" customHeight="1">
      <c r="A3" s="154"/>
      <c r="B3" s="154"/>
      <c r="C3" s="154"/>
      <c r="D3" s="154"/>
      <c r="F3" s="160"/>
      <c r="G3" s="215" t="s">
        <v>270</v>
      </c>
      <c r="H3" s="216"/>
      <c r="I3" s="216"/>
      <c r="L3" s="158"/>
    </row>
    <row r="4" spans="1:17" ht="27" customHeight="1">
      <c r="A4" s="158"/>
      <c r="B4" s="158"/>
      <c r="C4" s="348"/>
      <c r="D4" s="349"/>
      <c r="E4" s="319"/>
      <c r="F4" s="320"/>
      <c r="G4" s="350" t="s">
        <v>88</v>
      </c>
      <c r="H4" s="350" t="s">
        <v>89</v>
      </c>
      <c r="I4" s="350" t="s">
        <v>90</v>
      </c>
      <c r="J4" s="350" t="s">
        <v>91</v>
      </c>
      <c r="K4" s="351" t="s">
        <v>92</v>
      </c>
      <c r="L4" s="352" t="s">
        <v>93</v>
      </c>
    </row>
    <row r="5" spans="1:17" ht="18" customHeight="1">
      <c r="A5" s="158"/>
      <c r="B5" s="158"/>
      <c r="C5" s="69" t="s">
        <v>82</v>
      </c>
      <c r="D5" s="70" t="s">
        <v>83</v>
      </c>
      <c r="E5" s="346" t="s">
        <v>271</v>
      </c>
      <c r="F5" s="347" t="s">
        <v>453</v>
      </c>
      <c r="G5" s="222">
        <v>430310</v>
      </c>
      <c r="H5" s="222">
        <v>472314</v>
      </c>
      <c r="I5" s="222">
        <v>481280</v>
      </c>
      <c r="J5" s="222">
        <v>536942</v>
      </c>
      <c r="K5" s="222">
        <v>586632</v>
      </c>
      <c r="L5" s="222">
        <v>726697</v>
      </c>
      <c r="M5" s="219"/>
      <c r="N5" s="219"/>
      <c r="O5" s="219"/>
      <c r="P5" s="219"/>
      <c r="Q5" s="219"/>
    </row>
    <row r="6" spans="1:17" ht="18" customHeight="1">
      <c r="A6" s="158"/>
      <c r="B6" s="158"/>
      <c r="C6" s="73" t="s">
        <v>82</v>
      </c>
      <c r="D6" s="74" t="s">
        <v>83</v>
      </c>
      <c r="E6" s="220" t="s">
        <v>272</v>
      </c>
      <c r="F6" s="221" t="s">
        <v>454</v>
      </c>
      <c r="G6" s="222">
        <v>417930</v>
      </c>
      <c r="H6" s="222">
        <v>461029</v>
      </c>
      <c r="I6" s="222">
        <v>467766</v>
      </c>
      <c r="J6" s="222">
        <v>519560</v>
      </c>
      <c r="K6" s="222">
        <v>570522</v>
      </c>
      <c r="L6" s="222">
        <v>706796</v>
      </c>
      <c r="M6" s="219"/>
      <c r="N6" s="219"/>
      <c r="O6" s="219"/>
      <c r="P6" s="219"/>
      <c r="Q6" s="219"/>
    </row>
    <row r="7" spans="1:17" ht="18" customHeight="1">
      <c r="A7" s="158"/>
      <c r="B7" s="158"/>
      <c r="C7" s="73" t="s">
        <v>82</v>
      </c>
      <c r="D7" s="74" t="s">
        <v>83</v>
      </c>
      <c r="E7" s="223" t="s">
        <v>273</v>
      </c>
      <c r="F7" s="224" t="s">
        <v>455</v>
      </c>
      <c r="G7" s="222">
        <v>380534</v>
      </c>
      <c r="H7" s="222">
        <v>427477</v>
      </c>
      <c r="I7" s="222">
        <v>442107</v>
      </c>
      <c r="J7" s="222">
        <v>489366</v>
      </c>
      <c r="K7" s="222">
        <v>549213</v>
      </c>
      <c r="L7" s="222">
        <v>671711</v>
      </c>
      <c r="M7" s="219"/>
      <c r="N7" s="219"/>
      <c r="O7" s="219"/>
      <c r="P7" s="219"/>
      <c r="Q7" s="219"/>
    </row>
    <row r="8" spans="1:17" ht="18" customHeight="1">
      <c r="A8" s="158"/>
      <c r="B8" s="158"/>
      <c r="C8" s="73" t="s">
        <v>82</v>
      </c>
      <c r="D8" s="74" t="s">
        <v>83</v>
      </c>
      <c r="E8" s="225" t="s">
        <v>274</v>
      </c>
      <c r="F8" s="226" t="s">
        <v>456</v>
      </c>
      <c r="G8" s="222">
        <v>350865</v>
      </c>
      <c r="H8" s="222">
        <v>374470</v>
      </c>
      <c r="I8" s="222">
        <v>396646</v>
      </c>
      <c r="J8" s="222">
        <v>432080</v>
      </c>
      <c r="K8" s="222">
        <v>533742</v>
      </c>
      <c r="L8" s="222">
        <v>658071</v>
      </c>
      <c r="M8" s="219"/>
      <c r="N8" s="219"/>
      <c r="O8" s="219"/>
      <c r="P8" s="219"/>
      <c r="Q8" s="219"/>
    </row>
    <row r="9" spans="1:17" ht="18" customHeight="1">
      <c r="A9" s="158"/>
      <c r="B9" s="158"/>
      <c r="C9" s="73" t="s">
        <v>82</v>
      </c>
      <c r="D9" s="74" t="s">
        <v>83</v>
      </c>
      <c r="E9" s="225" t="s">
        <v>275</v>
      </c>
      <c r="F9" s="227" t="s">
        <v>457</v>
      </c>
      <c r="G9" s="222">
        <v>29669</v>
      </c>
      <c r="H9" s="222">
        <v>53008</v>
      </c>
      <c r="I9" s="222">
        <v>45461</v>
      </c>
      <c r="J9" s="222">
        <v>57285</v>
      </c>
      <c r="K9" s="222">
        <v>15471</v>
      </c>
      <c r="L9" s="222">
        <v>13641</v>
      </c>
      <c r="M9" s="219"/>
      <c r="N9" s="219"/>
      <c r="O9" s="219"/>
      <c r="P9" s="219"/>
      <c r="Q9" s="219"/>
    </row>
    <row r="10" spans="1:17" ht="18" customHeight="1">
      <c r="A10" s="158"/>
      <c r="B10" s="158"/>
      <c r="C10" s="73" t="s">
        <v>82</v>
      </c>
      <c r="D10" s="74" t="s">
        <v>83</v>
      </c>
      <c r="E10" s="223" t="s">
        <v>276</v>
      </c>
      <c r="F10" s="224" t="s">
        <v>458</v>
      </c>
      <c r="G10" s="222">
        <v>23217</v>
      </c>
      <c r="H10" s="222">
        <v>10513</v>
      </c>
      <c r="I10" s="222">
        <v>7847</v>
      </c>
      <c r="J10" s="222">
        <v>4546</v>
      </c>
      <c r="K10" s="222">
        <v>6559</v>
      </c>
      <c r="L10" s="222">
        <v>22156</v>
      </c>
      <c r="M10" s="219"/>
      <c r="N10" s="219"/>
      <c r="O10" s="219"/>
      <c r="P10" s="219"/>
      <c r="Q10" s="219"/>
    </row>
    <row r="11" spans="1:17" ht="18" customHeight="1">
      <c r="A11" s="158"/>
      <c r="B11" s="158"/>
      <c r="C11" s="73" t="s">
        <v>82</v>
      </c>
      <c r="D11" s="74" t="s">
        <v>83</v>
      </c>
      <c r="E11" s="223" t="s">
        <v>116</v>
      </c>
      <c r="F11" s="224" t="s">
        <v>459</v>
      </c>
      <c r="G11" s="222">
        <v>9455</v>
      </c>
      <c r="H11" s="222">
        <v>16562</v>
      </c>
      <c r="I11" s="222">
        <v>10817</v>
      </c>
      <c r="J11" s="222">
        <v>18857</v>
      </c>
      <c r="K11" s="222">
        <v>9648</v>
      </c>
      <c r="L11" s="222">
        <v>6828</v>
      </c>
      <c r="M11" s="219"/>
      <c r="N11" s="219"/>
      <c r="O11" s="219"/>
      <c r="P11" s="219"/>
      <c r="Q11" s="219"/>
    </row>
    <row r="12" spans="1:17" ht="18" customHeight="1">
      <c r="A12" s="158"/>
      <c r="B12" s="158"/>
      <c r="C12" s="73" t="s">
        <v>82</v>
      </c>
      <c r="D12" s="74" t="s">
        <v>83</v>
      </c>
      <c r="E12" s="223" t="s">
        <v>277</v>
      </c>
      <c r="F12" s="224" t="s">
        <v>460</v>
      </c>
      <c r="G12" s="222">
        <v>4725</v>
      </c>
      <c r="H12" s="222">
        <v>6477</v>
      </c>
      <c r="I12" s="222">
        <v>6996</v>
      </c>
      <c r="J12" s="222">
        <v>6792</v>
      </c>
      <c r="K12" s="222">
        <v>5102</v>
      </c>
      <c r="L12" s="222">
        <v>6100</v>
      </c>
      <c r="M12" s="219"/>
      <c r="N12" s="219"/>
      <c r="O12" s="219"/>
      <c r="P12" s="219"/>
      <c r="Q12" s="219"/>
    </row>
    <row r="13" spans="1:17" ht="18" customHeight="1">
      <c r="A13" s="158"/>
      <c r="B13" s="158"/>
      <c r="C13" s="73" t="s">
        <v>82</v>
      </c>
      <c r="D13" s="74" t="s">
        <v>83</v>
      </c>
      <c r="E13" s="228" t="s">
        <v>278</v>
      </c>
      <c r="F13" s="229" t="s">
        <v>461</v>
      </c>
      <c r="G13" s="143">
        <v>12380</v>
      </c>
      <c r="H13" s="143">
        <v>11285</v>
      </c>
      <c r="I13" s="143">
        <v>13514</v>
      </c>
      <c r="J13" s="143">
        <v>17382</v>
      </c>
      <c r="K13" s="143">
        <v>16110</v>
      </c>
      <c r="L13" s="143">
        <v>19901</v>
      </c>
      <c r="M13" s="219"/>
      <c r="N13" s="219"/>
      <c r="O13" s="219"/>
      <c r="P13" s="219"/>
      <c r="Q13" s="219"/>
    </row>
    <row r="14" spans="1:17" ht="18" customHeight="1">
      <c r="A14" s="158"/>
      <c r="B14" s="158"/>
      <c r="C14" s="73" t="s">
        <v>82</v>
      </c>
      <c r="D14" s="74" t="s">
        <v>83</v>
      </c>
      <c r="E14" s="201" t="s">
        <v>247</v>
      </c>
      <c r="F14" s="217" t="s">
        <v>462</v>
      </c>
      <c r="G14" s="218">
        <v>428586</v>
      </c>
      <c r="H14" s="218">
        <v>423260</v>
      </c>
      <c r="I14" s="218">
        <v>445241</v>
      </c>
      <c r="J14" s="218">
        <v>480685</v>
      </c>
      <c r="K14" s="218">
        <v>546104</v>
      </c>
      <c r="L14" s="218">
        <v>575077</v>
      </c>
      <c r="M14" s="219"/>
      <c r="N14" s="219"/>
      <c r="O14" s="219"/>
      <c r="P14" s="219"/>
      <c r="Q14" s="219"/>
    </row>
    <row r="15" spans="1:17" ht="18" customHeight="1">
      <c r="A15" s="158"/>
      <c r="B15" s="158"/>
      <c r="C15" s="73" t="s">
        <v>82</v>
      </c>
      <c r="D15" s="74" t="s">
        <v>83</v>
      </c>
      <c r="E15" s="220" t="s">
        <v>272</v>
      </c>
      <c r="F15" s="221" t="s">
        <v>454</v>
      </c>
      <c r="G15" s="222">
        <v>417495</v>
      </c>
      <c r="H15" s="222">
        <v>411113</v>
      </c>
      <c r="I15" s="222">
        <v>432094</v>
      </c>
      <c r="J15" s="222">
        <v>467535</v>
      </c>
      <c r="K15" s="222">
        <v>530674</v>
      </c>
      <c r="L15" s="222">
        <v>558447</v>
      </c>
      <c r="M15" s="219"/>
      <c r="N15" s="219"/>
      <c r="O15" s="219"/>
      <c r="P15" s="219"/>
      <c r="Q15" s="219"/>
    </row>
    <row r="16" spans="1:17" ht="18" customHeight="1">
      <c r="A16" s="158"/>
      <c r="B16" s="158"/>
      <c r="C16" s="73" t="s">
        <v>82</v>
      </c>
      <c r="D16" s="74" t="s">
        <v>83</v>
      </c>
      <c r="E16" s="223" t="s">
        <v>273</v>
      </c>
      <c r="F16" s="224" t="s">
        <v>455</v>
      </c>
      <c r="G16" s="222">
        <v>391003</v>
      </c>
      <c r="H16" s="222">
        <v>381517</v>
      </c>
      <c r="I16" s="222">
        <v>401750</v>
      </c>
      <c r="J16" s="222">
        <v>435517</v>
      </c>
      <c r="K16" s="222">
        <v>505207</v>
      </c>
      <c r="L16" s="222">
        <v>538671</v>
      </c>
      <c r="M16" s="219"/>
      <c r="N16" s="219"/>
      <c r="O16" s="219"/>
      <c r="P16" s="219"/>
      <c r="Q16" s="219"/>
    </row>
    <row r="17" spans="1:17" ht="18" customHeight="1">
      <c r="A17" s="158"/>
      <c r="B17" s="158"/>
      <c r="C17" s="73" t="s">
        <v>82</v>
      </c>
      <c r="D17" s="74" t="s">
        <v>83</v>
      </c>
      <c r="E17" s="225" t="s">
        <v>274</v>
      </c>
      <c r="F17" s="226" t="s">
        <v>456</v>
      </c>
      <c r="G17" s="222">
        <v>370732</v>
      </c>
      <c r="H17" s="222">
        <v>365064</v>
      </c>
      <c r="I17" s="222">
        <v>358709</v>
      </c>
      <c r="J17" s="222">
        <v>375861</v>
      </c>
      <c r="K17" s="222">
        <v>448515</v>
      </c>
      <c r="L17" s="222">
        <v>498747</v>
      </c>
      <c r="M17" s="219"/>
      <c r="N17" s="219"/>
      <c r="O17" s="219"/>
      <c r="P17" s="219"/>
      <c r="Q17" s="219"/>
    </row>
    <row r="18" spans="1:17" ht="18" customHeight="1">
      <c r="A18" s="158"/>
      <c r="B18" s="158"/>
      <c r="C18" s="73" t="s">
        <v>82</v>
      </c>
      <c r="D18" s="74" t="s">
        <v>83</v>
      </c>
      <c r="E18" s="225" t="s">
        <v>279</v>
      </c>
      <c r="F18" s="227" t="s">
        <v>457</v>
      </c>
      <c r="G18" s="222">
        <v>20272</v>
      </c>
      <c r="H18" s="222">
        <v>16453</v>
      </c>
      <c r="I18" s="222">
        <v>43041</v>
      </c>
      <c r="J18" s="222">
        <v>59656</v>
      </c>
      <c r="K18" s="222">
        <v>56692</v>
      </c>
      <c r="L18" s="222">
        <v>39923</v>
      </c>
      <c r="M18" s="219"/>
      <c r="N18" s="219"/>
      <c r="O18" s="219"/>
      <c r="P18" s="219"/>
      <c r="Q18" s="219"/>
    </row>
    <row r="19" spans="1:17" ht="18" customHeight="1">
      <c r="A19" s="158"/>
      <c r="B19" s="158"/>
      <c r="C19" s="73" t="s">
        <v>82</v>
      </c>
      <c r="D19" s="74" t="s">
        <v>83</v>
      </c>
      <c r="E19" s="223" t="s">
        <v>276</v>
      </c>
      <c r="F19" s="224" t="s">
        <v>458</v>
      </c>
      <c r="G19" s="222">
        <v>12469</v>
      </c>
      <c r="H19" s="222">
        <v>14829</v>
      </c>
      <c r="I19" s="222">
        <v>9179</v>
      </c>
      <c r="J19" s="222">
        <v>9803</v>
      </c>
      <c r="K19" s="222">
        <v>3111</v>
      </c>
      <c r="L19" s="222">
        <v>6577</v>
      </c>
      <c r="M19" s="219"/>
      <c r="N19" s="219"/>
      <c r="O19" s="219"/>
      <c r="P19" s="219"/>
      <c r="Q19" s="219"/>
    </row>
    <row r="20" spans="1:17" ht="18" customHeight="1">
      <c r="A20" s="158"/>
      <c r="B20" s="158"/>
      <c r="C20" s="73" t="s">
        <v>82</v>
      </c>
      <c r="D20" s="74" t="s">
        <v>83</v>
      </c>
      <c r="E20" s="223" t="s">
        <v>116</v>
      </c>
      <c r="F20" s="224" t="s">
        <v>459</v>
      </c>
      <c r="G20" s="222">
        <v>9116</v>
      </c>
      <c r="H20" s="222">
        <v>9612</v>
      </c>
      <c r="I20" s="222">
        <v>14725</v>
      </c>
      <c r="J20" s="222">
        <v>14733</v>
      </c>
      <c r="K20" s="222">
        <v>16694</v>
      </c>
      <c r="L20" s="222">
        <v>8490</v>
      </c>
      <c r="M20" s="219"/>
      <c r="N20" s="219"/>
      <c r="O20" s="219"/>
      <c r="P20" s="219"/>
      <c r="Q20" s="219"/>
    </row>
    <row r="21" spans="1:17" ht="18" customHeight="1">
      <c r="A21" s="158"/>
      <c r="B21" s="158"/>
      <c r="C21" s="73" t="s">
        <v>82</v>
      </c>
      <c r="D21" s="74" t="s">
        <v>83</v>
      </c>
      <c r="E21" s="223" t="s">
        <v>277</v>
      </c>
      <c r="F21" s="224" t="s">
        <v>460</v>
      </c>
      <c r="G21" s="222">
        <v>4906</v>
      </c>
      <c r="H21" s="222">
        <v>5155</v>
      </c>
      <c r="I21" s="222">
        <v>6439</v>
      </c>
      <c r="J21" s="222">
        <v>7482</v>
      </c>
      <c r="K21" s="222">
        <v>5662</v>
      </c>
      <c r="L21" s="222">
        <v>4709</v>
      </c>
      <c r="M21" s="219"/>
      <c r="N21" s="219"/>
      <c r="O21" s="219"/>
      <c r="P21" s="219"/>
      <c r="Q21" s="219"/>
    </row>
    <row r="22" spans="1:17" ht="18" customHeight="1">
      <c r="A22" s="158"/>
      <c r="B22" s="158"/>
      <c r="C22" s="73" t="s">
        <v>82</v>
      </c>
      <c r="D22" s="74" t="s">
        <v>83</v>
      </c>
      <c r="E22" s="228" t="s">
        <v>278</v>
      </c>
      <c r="F22" s="229" t="s">
        <v>461</v>
      </c>
      <c r="G22" s="143">
        <v>11091</v>
      </c>
      <c r="H22" s="143">
        <v>12146</v>
      </c>
      <c r="I22" s="143">
        <v>13147</v>
      </c>
      <c r="J22" s="143">
        <v>13149</v>
      </c>
      <c r="K22" s="143">
        <v>15429</v>
      </c>
      <c r="L22" s="143">
        <v>16630</v>
      </c>
      <c r="M22" s="219"/>
      <c r="N22" s="219"/>
      <c r="O22" s="219"/>
      <c r="P22" s="219"/>
      <c r="Q22" s="219"/>
    </row>
    <row r="23" spans="1:17" ht="18" customHeight="1">
      <c r="A23" s="158"/>
      <c r="B23" s="158"/>
      <c r="C23" s="73" t="s">
        <v>82</v>
      </c>
      <c r="D23" s="74" t="s">
        <v>83</v>
      </c>
      <c r="E23" s="201" t="s">
        <v>280</v>
      </c>
      <c r="F23" s="217" t="s">
        <v>463</v>
      </c>
      <c r="G23" s="218">
        <v>606518</v>
      </c>
      <c r="H23" s="218">
        <v>655573</v>
      </c>
      <c r="I23" s="218">
        <v>691612</v>
      </c>
      <c r="J23" s="218">
        <v>747870</v>
      </c>
      <c r="K23" s="218">
        <v>788398</v>
      </c>
      <c r="L23" s="218">
        <v>940018</v>
      </c>
      <c r="M23" s="219"/>
      <c r="N23" s="219"/>
      <c r="O23" s="219"/>
      <c r="P23" s="219"/>
      <c r="Q23" s="219"/>
    </row>
    <row r="24" spans="1:17" ht="18" customHeight="1">
      <c r="A24" s="158"/>
      <c r="B24" s="158"/>
      <c r="C24" s="73" t="s">
        <v>82</v>
      </c>
      <c r="D24" s="74" t="s">
        <v>83</v>
      </c>
      <c r="E24" s="220" t="s">
        <v>272</v>
      </c>
      <c r="F24" s="221" t="s">
        <v>454</v>
      </c>
      <c r="G24" s="222">
        <v>592374</v>
      </c>
      <c r="H24" s="222">
        <v>642289</v>
      </c>
      <c r="I24" s="222">
        <v>677962</v>
      </c>
      <c r="J24" s="222">
        <v>729986</v>
      </c>
      <c r="K24" s="222">
        <v>769834</v>
      </c>
      <c r="L24" s="222">
        <v>918183</v>
      </c>
      <c r="M24" s="219"/>
      <c r="N24" s="219"/>
      <c r="O24" s="219"/>
      <c r="P24" s="219"/>
      <c r="Q24" s="219"/>
    </row>
    <row r="25" spans="1:17" ht="18" customHeight="1">
      <c r="A25" s="158"/>
      <c r="B25" s="158"/>
      <c r="C25" s="73" t="s">
        <v>82</v>
      </c>
      <c r="D25" s="74" t="s">
        <v>83</v>
      </c>
      <c r="E25" s="223" t="s">
        <v>273</v>
      </c>
      <c r="F25" s="224" t="s">
        <v>455</v>
      </c>
      <c r="G25" s="222">
        <v>565768</v>
      </c>
      <c r="H25" s="222">
        <v>611728</v>
      </c>
      <c r="I25" s="222">
        <v>652084</v>
      </c>
      <c r="J25" s="222">
        <v>705934</v>
      </c>
      <c r="K25" s="222">
        <v>749940</v>
      </c>
      <c r="L25" s="222">
        <v>882980</v>
      </c>
      <c r="M25" s="219"/>
      <c r="N25" s="219"/>
      <c r="O25" s="219"/>
      <c r="P25" s="219"/>
      <c r="Q25" s="219"/>
    </row>
    <row r="26" spans="1:17" ht="18" customHeight="1">
      <c r="A26" s="158"/>
      <c r="B26" s="158"/>
      <c r="C26" s="73" t="s">
        <v>82</v>
      </c>
      <c r="D26" s="74" t="s">
        <v>83</v>
      </c>
      <c r="E26" s="225" t="s">
        <v>274</v>
      </c>
      <c r="F26" s="226" t="s">
        <v>456</v>
      </c>
      <c r="G26" s="222">
        <v>521859</v>
      </c>
      <c r="H26" s="222">
        <v>531264</v>
      </c>
      <c r="I26" s="222">
        <v>569200</v>
      </c>
      <c r="J26" s="222">
        <v>624610</v>
      </c>
      <c r="K26" s="222">
        <v>703432</v>
      </c>
      <c r="L26" s="222">
        <v>862756</v>
      </c>
      <c r="M26" s="219"/>
      <c r="N26" s="219"/>
      <c r="O26" s="219"/>
      <c r="P26" s="219"/>
      <c r="Q26" s="219"/>
    </row>
    <row r="27" spans="1:17" ht="18" customHeight="1">
      <c r="A27" s="158"/>
      <c r="B27" s="158"/>
      <c r="C27" s="73" t="s">
        <v>82</v>
      </c>
      <c r="D27" s="74" t="s">
        <v>83</v>
      </c>
      <c r="E27" s="225" t="s">
        <v>279</v>
      </c>
      <c r="F27" s="227" t="s">
        <v>457</v>
      </c>
      <c r="G27" s="222">
        <v>43909</v>
      </c>
      <c r="H27" s="222">
        <v>80464</v>
      </c>
      <c r="I27" s="222">
        <v>82884</v>
      </c>
      <c r="J27" s="222">
        <v>81323</v>
      </c>
      <c r="K27" s="222">
        <v>46507</v>
      </c>
      <c r="L27" s="222">
        <v>20225</v>
      </c>
      <c r="M27" s="219"/>
      <c r="N27" s="219"/>
      <c r="O27" s="219"/>
      <c r="P27" s="219"/>
      <c r="Q27" s="219"/>
    </row>
    <row r="28" spans="1:17" ht="18" customHeight="1">
      <c r="A28" s="158"/>
      <c r="B28" s="158"/>
      <c r="C28" s="73" t="s">
        <v>82</v>
      </c>
      <c r="D28" s="74" t="s">
        <v>83</v>
      </c>
      <c r="E28" s="223" t="s">
        <v>276</v>
      </c>
      <c r="F28" s="224" t="s">
        <v>458</v>
      </c>
      <c r="G28" s="222">
        <v>14338</v>
      </c>
      <c r="H28" s="222">
        <v>10021</v>
      </c>
      <c r="I28" s="222">
        <v>8689</v>
      </c>
      <c r="J28" s="222">
        <v>3431</v>
      </c>
      <c r="K28" s="222">
        <v>6879</v>
      </c>
      <c r="L28" s="222">
        <v>22458</v>
      </c>
      <c r="M28" s="219"/>
      <c r="N28" s="219"/>
      <c r="O28" s="219"/>
      <c r="P28" s="219"/>
      <c r="Q28" s="219"/>
    </row>
    <row r="29" spans="1:17" ht="18" customHeight="1">
      <c r="A29" s="158"/>
      <c r="B29" s="158"/>
      <c r="C29" s="73" t="s">
        <v>82</v>
      </c>
      <c r="D29" s="74" t="s">
        <v>83</v>
      </c>
      <c r="E29" s="223" t="s">
        <v>116</v>
      </c>
      <c r="F29" s="224" t="s">
        <v>459</v>
      </c>
      <c r="G29" s="222">
        <v>8520</v>
      </c>
      <c r="H29" s="222">
        <v>15470</v>
      </c>
      <c r="I29" s="222">
        <v>11562</v>
      </c>
      <c r="J29" s="222">
        <v>15685</v>
      </c>
      <c r="K29" s="222">
        <v>8639</v>
      </c>
      <c r="L29" s="222">
        <v>6977</v>
      </c>
      <c r="M29" s="219"/>
      <c r="N29" s="219"/>
      <c r="O29" s="219"/>
      <c r="P29" s="219"/>
      <c r="Q29" s="219"/>
    </row>
    <row r="30" spans="1:17" ht="18" customHeight="1">
      <c r="A30" s="158"/>
      <c r="B30" s="158"/>
      <c r="C30" s="73" t="s">
        <v>82</v>
      </c>
      <c r="D30" s="74" t="s">
        <v>83</v>
      </c>
      <c r="E30" s="223" t="s">
        <v>277</v>
      </c>
      <c r="F30" s="224" t="s">
        <v>460</v>
      </c>
      <c r="G30" s="222">
        <v>3748</v>
      </c>
      <c r="H30" s="222">
        <v>5070</v>
      </c>
      <c r="I30" s="222">
        <v>5627</v>
      </c>
      <c r="J30" s="222">
        <v>4936</v>
      </c>
      <c r="K30" s="222">
        <v>4376</v>
      </c>
      <c r="L30" s="222">
        <v>5768</v>
      </c>
      <c r="M30" s="219"/>
      <c r="N30" s="219"/>
      <c r="O30" s="219"/>
      <c r="P30" s="219"/>
      <c r="Q30" s="219"/>
    </row>
    <row r="31" spans="1:17" ht="18" customHeight="1">
      <c r="A31" s="158"/>
      <c r="B31" s="158"/>
      <c r="C31" s="91" t="s">
        <v>82</v>
      </c>
      <c r="D31" s="92" t="s">
        <v>83</v>
      </c>
      <c r="E31" s="228" t="s">
        <v>278</v>
      </c>
      <c r="F31" s="229" t="s">
        <v>461</v>
      </c>
      <c r="G31" s="143">
        <v>14144</v>
      </c>
      <c r="H31" s="143">
        <v>13283</v>
      </c>
      <c r="I31" s="143">
        <v>13650</v>
      </c>
      <c r="J31" s="143">
        <v>17884</v>
      </c>
      <c r="K31" s="143">
        <v>18564</v>
      </c>
      <c r="L31" s="143">
        <v>21835</v>
      </c>
      <c r="M31" s="219"/>
      <c r="N31" s="219"/>
      <c r="O31" s="219"/>
      <c r="P31" s="219"/>
      <c r="Q31" s="219"/>
    </row>
    <row r="32" spans="1:17" ht="18" customHeight="1">
      <c r="A32" s="158"/>
      <c r="B32" s="158"/>
      <c r="C32" s="158"/>
      <c r="D32" s="158"/>
      <c r="E32" s="159"/>
      <c r="F32" s="160"/>
      <c r="G32" s="158"/>
      <c r="H32" s="158"/>
      <c r="I32" s="158"/>
      <c r="J32" s="158"/>
      <c r="K32" s="158"/>
      <c r="L32" s="158"/>
    </row>
  </sheetData>
  <sheetProtection algorithmName="SHA-512" hashValue="N0GAP6nu1Uav/2/9iz5Eky14m9/QSVlDRS9Ld/WYZ07krF7VhfD2m3H9OKj4E2aA7CoiOJ4ja0mTYMGVD1GX/w==" saltValue="GpI35ZYg1/1M6xnyzJKPHw==" spinCount="100000" sheet="1" objects="1" scenarios="1"/>
  <phoneticPr fontId="6"/>
  <pageMargins left="0.59055118110236227" right="0.59055118110236227" top="0.39370078740157483" bottom="0.19685039370078741" header="0" footer="0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FE5CFE-2499-4A39-943D-049FFA3BCB57}">
  <dimension ref="A1:R37"/>
  <sheetViews>
    <sheetView topLeftCell="B1" zoomScale="85" zoomScaleNormal="85" workbookViewId="0">
      <selection activeCell="B3" sqref="B3"/>
    </sheetView>
  </sheetViews>
  <sheetFormatPr defaultColWidth="8.125" defaultRowHeight="18" customHeight="1"/>
  <cols>
    <col min="1" max="1" width="16.25" style="179" hidden="1" customWidth="1"/>
    <col min="2" max="2" width="7.875" style="122" customWidth="1"/>
    <col min="3" max="3" width="22" style="122" bestFit="1" customWidth="1"/>
    <col min="4" max="4" width="31.875" style="123" bestFit="1" customWidth="1"/>
    <col min="5" max="5" width="15.625" style="122" customWidth="1"/>
    <col min="6" max="6" width="16.875" style="123" customWidth="1"/>
    <col min="7" max="12" width="15.125" style="66" customWidth="1"/>
    <col min="13" max="16" width="15.125" style="179" customWidth="1"/>
    <col min="17" max="16384" width="8.125" style="179"/>
  </cols>
  <sheetData>
    <row r="1" spans="1:14" ht="21.6" customHeight="1">
      <c r="A1" s="372" t="str">
        <f>HYPERLINK("#'目次(Contents)'!D6","目次 Contens")</f>
        <v>目次 Contens</v>
      </c>
      <c r="B1" s="173"/>
      <c r="C1" s="173"/>
      <c r="D1" s="174"/>
      <c r="E1" s="175"/>
      <c r="F1" s="176"/>
      <c r="G1" s="177"/>
      <c r="H1" s="177"/>
      <c r="I1" s="177"/>
      <c r="J1" s="177"/>
      <c r="K1" s="177"/>
      <c r="L1" s="177"/>
      <c r="M1" s="178"/>
      <c r="N1" s="178"/>
    </row>
    <row r="2" spans="1:14" ht="27" customHeight="1">
      <c r="A2" s="180"/>
      <c r="B2" s="125" t="s">
        <v>281</v>
      </c>
      <c r="C2" s="181"/>
      <c r="D2" s="182"/>
      <c r="E2" s="183"/>
      <c r="F2" s="184"/>
      <c r="G2" s="161"/>
      <c r="H2" s="161"/>
      <c r="I2" s="161"/>
      <c r="J2" s="161"/>
      <c r="K2" s="161"/>
      <c r="L2" s="161"/>
      <c r="M2" s="180"/>
      <c r="N2" s="180"/>
    </row>
    <row r="3" spans="1:14" ht="18" customHeight="1">
      <c r="E3" s="185"/>
      <c r="F3" s="186"/>
      <c r="G3" s="63" t="s">
        <v>49</v>
      </c>
      <c r="H3" s="65"/>
      <c r="I3" s="65"/>
      <c r="J3" s="65"/>
      <c r="K3" s="65"/>
      <c r="L3" s="179"/>
    </row>
    <row r="4" spans="1:14" ht="27" customHeight="1">
      <c r="C4" s="353"/>
      <c r="D4" s="354"/>
      <c r="E4" s="333"/>
      <c r="F4" s="355"/>
      <c r="G4" s="350" t="s">
        <v>88</v>
      </c>
      <c r="H4" s="350" t="s">
        <v>89</v>
      </c>
      <c r="I4" s="350" t="s">
        <v>90</v>
      </c>
      <c r="J4" s="350" t="s">
        <v>91</v>
      </c>
      <c r="K4" s="350" t="s">
        <v>92</v>
      </c>
      <c r="L4" s="321" t="s">
        <v>93</v>
      </c>
    </row>
    <row r="5" spans="1:14" ht="18" customHeight="1">
      <c r="C5" s="79" t="s">
        <v>282</v>
      </c>
      <c r="D5" s="108" t="s">
        <v>27</v>
      </c>
      <c r="E5" s="187" t="s">
        <v>283</v>
      </c>
      <c r="F5" s="188" t="s">
        <v>95</v>
      </c>
      <c r="G5" s="189">
        <v>34514</v>
      </c>
      <c r="H5" s="189">
        <v>31686</v>
      </c>
      <c r="I5" s="189">
        <v>33210</v>
      </c>
      <c r="J5" s="189">
        <v>39787</v>
      </c>
      <c r="K5" s="189">
        <v>45763</v>
      </c>
      <c r="L5" s="189">
        <v>36322</v>
      </c>
    </row>
    <row r="6" spans="1:14" ht="18" customHeight="1">
      <c r="C6" s="190" t="s">
        <v>282</v>
      </c>
      <c r="D6" s="191" t="s">
        <v>27</v>
      </c>
      <c r="E6" s="192" t="s">
        <v>254</v>
      </c>
      <c r="F6" s="193" t="s">
        <v>284</v>
      </c>
      <c r="G6" s="194">
        <v>3215</v>
      </c>
      <c r="H6" s="194">
        <v>3110</v>
      </c>
      <c r="I6" s="194">
        <v>3131</v>
      </c>
      <c r="J6" s="194">
        <v>2414</v>
      </c>
      <c r="K6" s="194">
        <v>2121</v>
      </c>
      <c r="L6" s="194">
        <v>1330</v>
      </c>
    </row>
    <row r="7" spans="1:14" ht="18" customHeight="1">
      <c r="C7" s="195" t="s">
        <v>282</v>
      </c>
      <c r="D7" s="196" t="s">
        <v>27</v>
      </c>
      <c r="E7" s="197" t="s">
        <v>285</v>
      </c>
      <c r="F7" s="198" t="s">
        <v>286</v>
      </c>
      <c r="G7" s="199">
        <v>2243</v>
      </c>
      <c r="H7" s="199">
        <v>2136</v>
      </c>
      <c r="I7" s="199">
        <v>2145</v>
      </c>
      <c r="J7" s="199">
        <v>1690</v>
      </c>
      <c r="K7" s="199">
        <v>1495</v>
      </c>
      <c r="L7" s="199">
        <v>477</v>
      </c>
    </row>
    <row r="8" spans="1:14" ht="18" customHeight="1">
      <c r="C8" s="79" t="s">
        <v>287</v>
      </c>
      <c r="D8" s="108" t="s">
        <v>29</v>
      </c>
      <c r="E8" s="187" t="s">
        <v>283</v>
      </c>
      <c r="F8" s="188" t="s">
        <v>95</v>
      </c>
      <c r="G8" s="189">
        <v>30439</v>
      </c>
      <c r="H8" s="189">
        <v>37416</v>
      </c>
      <c r="I8" s="189">
        <v>45016</v>
      </c>
      <c r="J8" s="189">
        <v>45029</v>
      </c>
      <c r="K8" s="189">
        <v>42558</v>
      </c>
      <c r="L8" s="189">
        <v>43949</v>
      </c>
    </row>
    <row r="9" spans="1:14" ht="18" customHeight="1">
      <c r="C9" s="190" t="s">
        <v>288</v>
      </c>
      <c r="D9" s="191" t="s">
        <v>289</v>
      </c>
      <c r="E9" s="192" t="s">
        <v>254</v>
      </c>
      <c r="F9" s="193" t="s">
        <v>284</v>
      </c>
      <c r="G9" s="194">
        <v>84</v>
      </c>
      <c r="H9" s="194">
        <v>963</v>
      </c>
      <c r="I9" s="194">
        <v>2578</v>
      </c>
      <c r="J9" s="194">
        <v>2642</v>
      </c>
      <c r="K9" s="194">
        <v>2587</v>
      </c>
      <c r="L9" s="194">
        <v>2153</v>
      </c>
    </row>
    <row r="10" spans="1:14" ht="18" customHeight="1">
      <c r="C10" s="195" t="s">
        <v>288</v>
      </c>
      <c r="D10" s="196" t="s">
        <v>289</v>
      </c>
      <c r="E10" s="197" t="s">
        <v>285</v>
      </c>
      <c r="F10" s="198" t="s">
        <v>286</v>
      </c>
      <c r="G10" s="199">
        <v>46</v>
      </c>
      <c r="H10" s="199">
        <v>647</v>
      </c>
      <c r="I10" s="199">
        <v>1829</v>
      </c>
      <c r="J10" s="199">
        <v>1942</v>
      </c>
      <c r="K10" s="199">
        <v>1809</v>
      </c>
      <c r="L10" s="199">
        <v>1547</v>
      </c>
    </row>
    <row r="11" spans="1:14" ht="18" customHeight="1">
      <c r="C11" s="79" t="s">
        <v>290</v>
      </c>
      <c r="D11" s="108" t="s">
        <v>31</v>
      </c>
      <c r="E11" s="187" t="s">
        <v>283</v>
      </c>
      <c r="F11" s="188" t="s">
        <v>95</v>
      </c>
      <c r="G11" s="189">
        <v>14030</v>
      </c>
      <c r="H11" s="189">
        <v>14298</v>
      </c>
      <c r="I11" s="189">
        <v>18289</v>
      </c>
      <c r="J11" s="189">
        <v>19683</v>
      </c>
      <c r="K11" s="189">
        <v>20187</v>
      </c>
      <c r="L11" s="189">
        <v>22859</v>
      </c>
    </row>
    <row r="12" spans="1:14" ht="18" customHeight="1">
      <c r="C12" s="190" t="s">
        <v>290</v>
      </c>
      <c r="D12" s="191" t="s">
        <v>31</v>
      </c>
      <c r="E12" s="192" t="s">
        <v>254</v>
      </c>
      <c r="F12" s="193" t="s">
        <v>284</v>
      </c>
      <c r="G12" s="194">
        <v>168</v>
      </c>
      <c r="H12" s="194">
        <v>580</v>
      </c>
      <c r="I12" s="194">
        <v>1023</v>
      </c>
      <c r="J12" s="194">
        <v>855</v>
      </c>
      <c r="K12" s="194">
        <v>839</v>
      </c>
      <c r="L12" s="194">
        <v>941</v>
      </c>
    </row>
    <row r="13" spans="1:14" ht="18" customHeight="1">
      <c r="C13" s="195" t="s">
        <v>290</v>
      </c>
      <c r="D13" s="196" t="s">
        <v>31</v>
      </c>
      <c r="E13" s="197" t="s">
        <v>285</v>
      </c>
      <c r="F13" s="198" t="s">
        <v>286</v>
      </c>
      <c r="G13" s="199">
        <v>214</v>
      </c>
      <c r="H13" s="199">
        <v>687</v>
      </c>
      <c r="I13" s="199">
        <v>1045</v>
      </c>
      <c r="J13" s="199">
        <v>648</v>
      </c>
      <c r="K13" s="199">
        <v>607</v>
      </c>
      <c r="L13" s="199">
        <v>651</v>
      </c>
    </row>
    <row r="14" spans="1:14" ht="18" customHeight="1">
      <c r="C14" s="79" t="s">
        <v>291</v>
      </c>
      <c r="D14" s="108" t="s">
        <v>33</v>
      </c>
      <c r="E14" s="187" t="s">
        <v>283</v>
      </c>
      <c r="F14" s="188" t="s">
        <v>95</v>
      </c>
      <c r="G14" s="189">
        <v>30275</v>
      </c>
      <c r="H14" s="189">
        <v>34093</v>
      </c>
      <c r="I14" s="189">
        <v>66395</v>
      </c>
      <c r="J14" s="189">
        <v>57995</v>
      </c>
      <c r="K14" s="189">
        <v>63001</v>
      </c>
      <c r="L14" s="189">
        <v>85747</v>
      </c>
    </row>
    <row r="15" spans="1:14" ht="18" customHeight="1">
      <c r="C15" s="190" t="s">
        <v>291</v>
      </c>
      <c r="D15" s="191" t="s">
        <v>33</v>
      </c>
      <c r="E15" s="192" t="s">
        <v>254</v>
      </c>
      <c r="F15" s="193" t="s">
        <v>284</v>
      </c>
      <c r="G15" s="194">
        <v>1033</v>
      </c>
      <c r="H15" s="194">
        <v>2273</v>
      </c>
      <c r="I15" s="194">
        <v>9652</v>
      </c>
      <c r="J15" s="194">
        <v>3335</v>
      </c>
      <c r="K15" s="194">
        <v>5880</v>
      </c>
      <c r="L15" s="194">
        <v>7288</v>
      </c>
    </row>
    <row r="16" spans="1:14" ht="18" customHeight="1">
      <c r="C16" s="195" t="s">
        <v>291</v>
      </c>
      <c r="D16" s="196" t="s">
        <v>33</v>
      </c>
      <c r="E16" s="197" t="s">
        <v>285</v>
      </c>
      <c r="F16" s="198" t="s">
        <v>286</v>
      </c>
      <c r="G16" s="199">
        <v>781</v>
      </c>
      <c r="H16" s="199">
        <v>1774</v>
      </c>
      <c r="I16" s="199">
        <v>6350</v>
      </c>
      <c r="J16" s="199">
        <v>2526</v>
      </c>
      <c r="K16" s="199">
        <v>3739</v>
      </c>
      <c r="L16" s="199">
        <v>4684</v>
      </c>
    </row>
    <row r="17" spans="1:18" ht="18" customHeight="1">
      <c r="C17" s="79" t="s">
        <v>292</v>
      </c>
      <c r="D17" s="108" t="s">
        <v>35</v>
      </c>
      <c r="E17" s="187" t="s">
        <v>283</v>
      </c>
      <c r="F17" s="188" t="s">
        <v>95</v>
      </c>
      <c r="G17" s="189">
        <v>35818</v>
      </c>
      <c r="H17" s="189">
        <v>43783</v>
      </c>
      <c r="I17" s="189">
        <v>33558</v>
      </c>
      <c r="J17" s="189">
        <v>45647</v>
      </c>
      <c r="K17" s="189">
        <v>59602</v>
      </c>
      <c r="L17" s="189">
        <v>58521</v>
      </c>
    </row>
    <row r="18" spans="1:18" ht="18" customHeight="1">
      <c r="C18" s="190" t="s">
        <v>292</v>
      </c>
      <c r="D18" s="191" t="s">
        <v>35</v>
      </c>
      <c r="E18" s="192" t="s">
        <v>254</v>
      </c>
      <c r="F18" s="193" t="s">
        <v>284</v>
      </c>
      <c r="G18" s="194">
        <v>3289</v>
      </c>
      <c r="H18" s="194">
        <v>4621</v>
      </c>
      <c r="I18" s="194">
        <v>3259</v>
      </c>
      <c r="J18" s="194">
        <v>3561</v>
      </c>
      <c r="K18" s="194">
        <v>6150</v>
      </c>
      <c r="L18" s="194">
        <v>4024</v>
      </c>
    </row>
    <row r="19" spans="1:18" ht="18" customHeight="1">
      <c r="C19" s="195" t="s">
        <v>292</v>
      </c>
      <c r="D19" s="196" t="s">
        <v>35</v>
      </c>
      <c r="E19" s="197" t="s">
        <v>285</v>
      </c>
      <c r="F19" s="198" t="s">
        <v>286</v>
      </c>
      <c r="G19" s="199">
        <v>2377</v>
      </c>
      <c r="H19" s="199">
        <v>3462</v>
      </c>
      <c r="I19" s="199">
        <v>2097</v>
      </c>
      <c r="J19" s="199">
        <v>2287</v>
      </c>
      <c r="K19" s="199">
        <v>3959</v>
      </c>
      <c r="L19" s="199">
        <v>2601</v>
      </c>
    </row>
    <row r="20" spans="1:18" ht="18" customHeight="1">
      <c r="A20" s="200"/>
      <c r="C20" s="201" t="s">
        <v>293</v>
      </c>
      <c r="D20" s="202" t="s">
        <v>37</v>
      </c>
      <c r="E20" s="187" t="s">
        <v>283</v>
      </c>
      <c r="F20" s="203" t="s">
        <v>95</v>
      </c>
      <c r="G20" s="204">
        <v>8723</v>
      </c>
      <c r="H20" s="204">
        <v>12212</v>
      </c>
      <c r="I20" s="204">
        <v>11078</v>
      </c>
      <c r="J20" s="204">
        <v>12691</v>
      </c>
      <c r="K20" s="204">
        <v>13110</v>
      </c>
      <c r="L20" s="204">
        <v>14065</v>
      </c>
      <c r="M20" s="205"/>
      <c r="N20" s="206"/>
      <c r="O20" s="206"/>
      <c r="P20" s="206"/>
      <c r="Q20" s="206"/>
      <c r="R20" s="206"/>
    </row>
    <row r="21" spans="1:18" ht="18" customHeight="1">
      <c r="A21" s="200"/>
      <c r="C21" s="207" t="s">
        <v>294</v>
      </c>
      <c r="D21" s="191" t="s">
        <v>37</v>
      </c>
      <c r="E21" s="208" t="s">
        <v>254</v>
      </c>
      <c r="F21" s="193" t="s">
        <v>284</v>
      </c>
      <c r="G21" s="209">
        <v>2090</v>
      </c>
      <c r="H21" s="209">
        <v>4621</v>
      </c>
      <c r="I21" s="209">
        <v>3460</v>
      </c>
      <c r="J21" s="209">
        <v>4502</v>
      </c>
      <c r="K21" s="209">
        <v>3809</v>
      </c>
      <c r="L21" s="209">
        <v>4068</v>
      </c>
      <c r="M21" s="205"/>
      <c r="N21" s="206"/>
      <c r="O21" s="206"/>
      <c r="P21" s="206"/>
      <c r="Q21" s="206"/>
      <c r="R21" s="206"/>
    </row>
    <row r="22" spans="1:18" ht="18" customHeight="1">
      <c r="A22" s="200"/>
      <c r="C22" s="210" t="s">
        <v>294</v>
      </c>
      <c r="D22" s="196" t="s">
        <v>37</v>
      </c>
      <c r="E22" s="211" t="s">
        <v>285</v>
      </c>
      <c r="F22" s="198" t="s">
        <v>286</v>
      </c>
      <c r="G22" s="212">
        <v>1426</v>
      </c>
      <c r="H22" s="212">
        <v>3206</v>
      </c>
      <c r="I22" s="212">
        <v>2418</v>
      </c>
      <c r="J22" s="212">
        <v>3099</v>
      </c>
      <c r="K22" s="212">
        <v>2711</v>
      </c>
      <c r="L22" s="212">
        <v>2820</v>
      </c>
      <c r="M22" s="205"/>
      <c r="N22" s="205"/>
    </row>
    <row r="23" spans="1:18" ht="18" customHeight="1">
      <c r="A23" s="200"/>
      <c r="C23" s="79" t="s">
        <v>295</v>
      </c>
      <c r="D23" s="202" t="s">
        <v>39</v>
      </c>
      <c r="E23" s="187" t="s">
        <v>283</v>
      </c>
      <c r="F23" s="188" t="s">
        <v>95</v>
      </c>
      <c r="G23" s="189">
        <v>27731</v>
      </c>
      <c r="H23" s="189">
        <v>30936</v>
      </c>
      <c r="I23" s="189">
        <v>43410</v>
      </c>
      <c r="J23" s="189">
        <v>61087</v>
      </c>
      <c r="K23" s="189">
        <v>64749</v>
      </c>
      <c r="L23" s="189">
        <v>72175</v>
      </c>
      <c r="M23" s="205"/>
      <c r="N23" s="205"/>
    </row>
    <row r="24" spans="1:18" ht="18" customHeight="1">
      <c r="A24" s="200"/>
      <c r="C24" s="207" t="s">
        <v>296</v>
      </c>
      <c r="D24" s="191" t="s">
        <v>39</v>
      </c>
      <c r="E24" s="192" t="s">
        <v>254</v>
      </c>
      <c r="F24" s="193" t="s">
        <v>284</v>
      </c>
      <c r="G24" s="194">
        <v>1801</v>
      </c>
      <c r="H24" s="194">
        <v>2360</v>
      </c>
      <c r="I24" s="194">
        <v>2824</v>
      </c>
      <c r="J24" s="194">
        <v>3902</v>
      </c>
      <c r="K24" s="194">
        <v>4054</v>
      </c>
      <c r="L24" s="194">
        <v>5654</v>
      </c>
      <c r="M24" s="205"/>
      <c r="N24" s="205"/>
    </row>
    <row r="25" spans="1:18" ht="18" customHeight="1">
      <c r="A25" s="200"/>
      <c r="C25" s="210" t="s">
        <v>296</v>
      </c>
      <c r="D25" s="196" t="s">
        <v>39</v>
      </c>
      <c r="E25" s="197" t="s">
        <v>285</v>
      </c>
      <c r="F25" s="198" t="s">
        <v>286</v>
      </c>
      <c r="G25" s="199">
        <v>1149</v>
      </c>
      <c r="H25" s="199">
        <v>1538</v>
      </c>
      <c r="I25" s="199">
        <v>1845</v>
      </c>
      <c r="J25" s="199">
        <v>2624</v>
      </c>
      <c r="K25" s="199">
        <v>2767</v>
      </c>
      <c r="L25" s="199">
        <v>3768</v>
      </c>
      <c r="M25" s="205"/>
      <c r="N25" s="205"/>
    </row>
    <row r="26" spans="1:18" ht="18" customHeight="1">
      <c r="C26" s="79" t="s">
        <v>297</v>
      </c>
      <c r="D26" s="108" t="s">
        <v>41</v>
      </c>
      <c r="E26" s="187" t="s">
        <v>283</v>
      </c>
      <c r="F26" s="188" t="s">
        <v>95</v>
      </c>
      <c r="G26" s="189">
        <v>50980</v>
      </c>
      <c r="H26" s="189">
        <v>53938</v>
      </c>
      <c r="I26" s="189">
        <v>56821</v>
      </c>
      <c r="J26" s="189">
        <v>61021</v>
      </c>
      <c r="K26" s="189">
        <v>63460</v>
      </c>
      <c r="L26" s="189">
        <v>66423</v>
      </c>
    </row>
    <row r="27" spans="1:18" ht="18" customHeight="1">
      <c r="C27" s="190" t="s">
        <v>298</v>
      </c>
      <c r="D27" s="191" t="s">
        <v>299</v>
      </c>
      <c r="E27" s="192" t="s">
        <v>254</v>
      </c>
      <c r="F27" s="193" t="s">
        <v>284</v>
      </c>
      <c r="G27" s="194">
        <v>2954</v>
      </c>
      <c r="H27" s="194">
        <v>4136</v>
      </c>
      <c r="I27" s="194">
        <v>4547</v>
      </c>
      <c r="J27" s="194">
        <v>5468</v>
      </c>
      <c r="K27" s="194">
        <v>5592</v>
      </c>
      <c r="L27" s="194">
        <v>5795</v>
      </c>
    </row>
    <row r="28" spans="1:18" ht="18" customHeight="1">
      <c r="C28" s="195" t="s">
        <v>298</v>
      </c>
      <c r="D28" s="196" t="s">
        <v>299</v>
      </c>
      <c r="E28" s="197" t="s">
        <v>285</v>
      </c>
      <c r="F28" s="198" t="s">
        <v>286</v>
      </c>
      <c r="G28" s="199">
        <v>1732</v>
      </c>
      <c r="H28" s="199">
        <v>2809</v>
      </c>
      <c r="I28" s="199">
        <v>3193</v>
      </c>
      <c r="J28" s="199">
        <v>3812</v>
      </c>
      <c r="K28" s="199">
        <v>4051</v>
      </c>
      <c r="L28" s="199">
        <v>4436</v>
      </c>
    </row>
    <row r="29" spans="1:18" ht="18" customHeight="1">
      <c r="C29" s="79" t="s">
        <v>300</v>
      </c>
      <c r="D29" s="108" t="s">
        <v>43</v>
      </c>
      <c r="E29" s="187" t="s">
        <v>283</v>
      </c>
      <c r="F29" s="188" t="s">
        <v>95</v>
      </c>
      <c r="G29" s="189">
        <v>36786</v>
      </c>
      <c r="H29" s="189">
        <v>44084</v>
      </c>
      <c r="I29" s="189">
        <v>44240</v>
      </c>
      <c r="J29" s="189">
        <v>51162</v>
      </c>
      <c r="K29" s="189">
        <v>53877</v>
      </c>
      <c r="L29" s="189">
        <v>61760</v>
      </c>
    </row>
    <row r="30" spans="1:18" ht="18" customHeight="1">
      <c r="C30" s="190" t="s">
        <v>301</v>
      </c>
      <c r="D30" s="191" t="s">
        <v>302</v>
      </c>
      <c r="E30" s="192" t="s">
        <v>254</v>
      </c>
      <c r="F30" s="193" t="s">
        <v>284</v>
      </c>
      <c r="G30" s="194">
        <v>3325</v>
      </c>
      <c r="H30" s="194">
        <v>4472</v>
      </c>
      <c r="I30" s="194">
        <v>4705</v>
      </c>
      <c r="J30" s="194">
        <v>4987</v>
      </c>
      <c r="K30" s="194">
        <v>5911</v>
      </c>
      <c r="L30" s="194">
        <v>5377</v>
      </c>
    </row>
    <row r="31" spans="1:18" ht="18" customHeight="1">
      <c r="C31" s="195" t="s">
        <v>301</v>
      </c>
      <c r="D31" s="196" t="s">
        <v>302</v>
      </c>
      <c r="E31" s="197" t="s">
        <v>285</v>
      </c>
      <c r="F31" s="198" t="s">
        <v>286</v>
      </c>
      <c r="G31" s="199">
        <v>2295</v>
      </c>
      <c r="H31" s="199">
        <v>3216</v>
      </c>
      <c r="I31" s="199">
        <v>3246</v>
      </c>
      <c r="J31" s="199">
        <v>3476</v>
      </c>
      <c r="K31" s="199">
        <v>4435</v>
      </c>
      <c r="L31" s="199">
        <v>3808</v>
      </c>
    </row>
    <row r="32" spans="1:18" ht="18" customHeight="1">
      <c r="C32" s="79" t="s">
        <v>303</v>
      </c>
      <c r="D32" s="108" t="s">
        <v>45</v>
      </c>
      <c r="E32" s="187" t="s">
        <v>283</v>
      </c>
      <c r="F32" s="188" t="s">
        <v>95</v>
      </c>
      <c r="G32" s="189">
        <v>11380</v>
      </c>
      <c r="H32" s="189">
        <v>10150</v>
      </c>
      <c r="I32" s="189">
        <v>12206</v>
      </c>
      <c r="J32" s="189">
        <v>13557</v>
      </c>
      <c r="K32" s="189">
        <v>15077</v>
      </c>
      <c r="L32" s="189">
        <v>16352</v>
      </c>
    </row>
    <row r="33" spans="3:12" ht="18" customHeight="1">
      <c r="C33" s="190" t="s">
        <v>304</v>
      </c>
      <c r="D33" s="191" t="s">
        <v>45</v>
      </c>
      <c r="E33" s="192" t="s">
        <v>254</v>
      </c>
      <c r="F33" s="193" t="s">
        <v>284</v>
      </c>
      <c r="G33" s="194">
        <v>-516</v>
      </c>
      <c r="H33" s="194">
        <v>74</v>
      </c>
      <c r="I33" s="194">
        <v>98</v>
      </c>
      <c r="J33" s="194">
        <v>129</v>
      </c>
      <c r="K33" s="194">
        <v>261</v>
      </c>
      <c r="L33" s="194">
        <v>830</v>
      </c>
    </row>
    <row r="34" spans="3:12" ht="18" customHeight="1">
      <c r="C34" s="195" t="s">
        <v>304</v>
      </c>
      <c r="D34" s="196" t="s">
        <v>45</v>
      </c>
      <c r="E34" s="197" t="s">
        <v>285</v>
      </c>
      <c r="F34" s="198" t="s">
        <v>286</v>
      </c>
      <c r="G34" s="199">
        <v>-584</v>
      </c>
      <c r="H34" s="199">
        <v>8</v>
      </c>
      <c r="I34" s="199">
        <v>-1455</v>
      </c>
      <c r="J34" s="199">
        <v>-37</v>
      </c>
      <c r="K34" s="199">
        <v>229</v>
      </c>
      <c r="L34" s="199">
        <v>624</v>
      </c>
    </row>
    <row r="35" spans="3:12" ht="18" customHeight="1">
      <c r="C35" s="79" t="s">
        <v>305</v>
      </c>
      <c r="D35" s="108" t="s">
        <v>47</v>
      </c>
      <c r="E35" s="187" t="s">
        <v>283</v>
      </c>
      <c r="F35" s="188" t="s">
        <v>95</v>
      </c>
      <c r="G35" s="189">
        <v>703</v>
      </c>
      <c r="H35" s="189">
        <v>11</v>
      </c>
      <c r="I35" s="189">
        <v>33</v>
      </c>
      <c r="J35" s="189">
        <v>937</v>
      </c>
      <c r="K35" s="189">
        <v>3358</v>
      </c>
      <c r="L35" s="189">
        <v>4193</v>
      </c>
    </row>
    <row r="36" spans="3:12" ht="18" customHeight="1">
      <c r="C36" s="190" t="s">
        <v>306</v>
      </c>
      <c r="D36" s="191" t="s">
        <v>47</v>
      </c>
      <c r="E36" s="192" t="s">
        <v>254</v>
      </c>
      <c r="F36" s="193" t="s">
        <v>284</v>
      </c>
      <c r="G36" s="194">
        <v>-1105</v>
      </c>
      <c r="H36" s="194">
        <v>-4322</v>
      </c>
      <c r="I36" s="194">
        <v>-2763</v>
      </c>
      <c r="J36" s="194">
        <v>-5120</v>
      </c>
      <c r="K36" s="194">
        <v>-5939</v>
      </c>
      <c r="L36" s="194">
        <v>-7541</v>
      </c>
    </row>
    <row r="37" spans="3:12" ht="18" customHeight="1">
      <c r="C37" s="195" t="s">
        <v>306</v>
      </c>
      <c r="D37" s="196" t="s">
        <v>47</v>
      </c>
      <c r="E37" s="197" t="s">
        <v>285</v>
      </c>
      <c r="F37" s="198" t="s">
        <v>286</v>
      </c>
      <c r="G37" s="199">
        <v>-1105</v>
      </c>
      <c r="H37" s="199">
        <v>-4322</v>
      </c>
      <c r="I37" s="199">
        <v>-2763</v>
      </c>
      <c r="J37" s="199">
        <v>-5120</v>
      </c>
      <c r="K37" s="199">
        <v>-28047</v>
      </c>
      <c r="L37" s="199">
        <v>-7665</v>
      </c>
    </row>
  </sheetData>
  <sheetProtection algorithmName="SHA-512" hashValue="Epmf91hi9mr7KfA+EL079JprnlOHxf+GlTjPayxc0dJSEUkrDhfQ7njezDajJ/eWKFjKiWTSYBG88W5jE8KMRw==" saltValue="cGSfh1TIs5uGmlurvMJXiQ==" spinCount="100000" sheet="1" objects="1" scenarios="1"/>
  <phoneticPr fontId="6"/>
  <pageMargins left="0.59055118110236227" right="0.59055118110236227" top="0.39370078740157483" bottom="0.19685039370078741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E71D02-9CAB-4447-A372-76BE7CC1C45D}">
  <dimension ref="A1:Q35"/>
  <sheetViews>
    <sheetView topLeftCell="B2" workbookViewId="0">
      <selection activeCell="C4" sqref="C4"/>
    </sheetView>
  </sheetViews>
  <sheetFormatPr defaultColWidth="8.75" defaultRowHeight="18.75"/>
  <cols>
    <col min="1" max="1" width="5.125" style="42" hidden="1" customWidth="1"/>
    <col min="2" max="2" width="2.25" style="42" customWidth="1"/>
    <col min="3" max="14" width="8.75" style="42"/>
    <col min="15" max="15" width="8.75" style="45"/>
    <col min="16" max="16" width="8.75" style="42"/>
    <col min="17" max="17" width="7.25" style="42" customWidth="1"/>
    <col min="18" max="16384" width="8.75" style="42"/>
  </cols>
  <sheetData>
    <row r="1" spans="2:17" ht="13.5" hidden="1" customHeight="1">
      <c r="B1" s="22"/>
      <c r="C1" s="22"/>
      <c r="D1" s="22"/>
      <c r="E1" s="13"/>
      <c r="F1" s="13"/>
      <c r="G1" s="46"/>
      <c r="H1" s="16"/>
      <c r="I1" s="13"/>
      <c r="J1" s="13"/>
      <c r="K1" s="13"/>
      <c r="L1" s="13"/>
      <c r="M1" s="13"/>
      <c r="N1" s="13"/>
      <c r="O1" s="47"/>
      <c r="P1" s="48"/>
      <c r="Q1" s="23"/>
    </row>
    <row r="2" spans="2:17" ht="27.95" customHeight="1">
      <c r="B2" s="18"/>
      <c r="C2" s="19"/>
      <c r="D2" s="19"/>
      <c r="E2" s="19"/>
      <c r="F2" s="20"/>
      <c r="G2" s="19"/>
      <c r="H2" s="20"/>
      <c r="I2" s="20"/>
      <c r="J2" s="20"/>
      <c r="K2" s="20"/>
      <c r="L2" s="20"/>
      <c r="M2" s="20"/>
      <c r="N2" s="20"/>
      <c r="O2" s="21"/>
      <c r="P2" s="22"/>
      <c r="Q2" s="23"/>
    </row>
    <row r="3" spans="2:17" ht="18" customHeight="1">
      <c r="B3" s="24"/>
      <c r="C3" s="24"/>
      <c r="D3" s="24"/>
      <c r="E3" s="19"/>
      <c r="F3" s="24"/>
      <c r="G3" s="24"/>
      <c r="H3" s="24"/>
      <c r="I3" s="24"/>
      <c r="J3" s="24"/>
      <c r="K3" s="24"/>
      <c r="L3" s="24"/>
      <c r="M3" s="24"/>
      <c r="N3" s="24"/>
      <c r="O3" s="25"/>
      <c r="P3" s="2"/>
      <c r="Q3" s="26"/>
    </row>
    <row r="4" spans="2:17" ht="18" customHeight="1">
      <c r="B4" s="27"/>
      <c r="C4" s="27"/>
      <c r="D4" s="27"/>
      <c r="E4" s="18"/>
      <c r="F4" s="27"/>
      <c r="G4" s="24"/>
      <c r="H4" s="24"/>
      <c r="I4" s="24"/>
      <c r="J4" s="24"/>
      <c r="K4" s="24"/>
      <c r="L4" s="24"/>
      <c r="M4" s="24"/>
      <c r="N4" s="24"/>
      <c r="O4" s="25"/>
      <c r="P4" s="2"/>
      <c r="Q4" s="26"/>
    </row>
    <row r="5" spans="2:17" ht="18" customHeight="1">
      <c r="B5" s="27"/>
      <c r="C5" s="27"/>
      <c r="D5" s="27"/>
      <c r="E5" s="18"/>
      <c r="F5" s="27"/>
      <c r="G5" s="24"/>
      <c r="H5" s="24"/>
      <c r="I5" s="24"/>
      <c r="J5" s="24"/>
      <c r="K5" s="24"/>
      <c r="L5" s="24"/>
      <c r="M5" s="24"/>
      <c r="N5" s="24"/>
      <c r="O5" s="25"/>
      <c r="P5" s="2"/>
      <c r="Q5" s="26"/>
    </row>
    <row r="6" spans="2:17" ht="18" customHeight="1">
      <c r="B6" s="6"/>
      <c r="C6" s="6"/>
      <c r="D6" s="6"/>
      <c r="E6" s="28"/>
      <c r="F6" s="6"/>
      <c r="G6" s="29"/>
      <c r="H6" s="29"/>
      <c r="I6" s="29"/>
      <c r="J6" s="29"/>
      <c r="K6" s="29"/>
      <c r="L6" s="29"/>
      <c r="M6" s="29"/>
      <c r="N6" s="29"/>
      <c r="O6" s="30" t="s">
        <v>7</v>
      </c>
      <c r="P6" s="29"/>
      <c r="Q6" s="26"/>
    </row>
    <row r="7" spans="2:17" ht="18" customHeight="1">
      <c r="B7" s="6"/>
      <c r="C7" s="6"/>
      <c r="D7" s="6"/>
      <c r="E7" s="28"/>
      <c r="F7" s="6"/>
      <c r="G7" s="29"/>
      <c r="H7" s="29"/>
      <c r="I7" s="29"/>
      <c r="J7" s="29"/>
      <c r="K7" s="29"/>
      <c r="L7" s="29"/>
      <c r="M7" s="29"/>
      <c r="N7" s="29"/>
      <c r="O7" s="30"/>
      <c r="P7" s="29"/>
      <c r="Q7" s="13"/>
    </row>
    <row r="8" spans="2:17" ht="18" customHeight="1">
      <c r="B8" s="6"/>
      <c r="C8" s="6"/>
      <c r="D8" s="31" t="s">
        <v>8</v>
      </c>
      <c r="E8" s="28"/>
      <c r="F8" s="6"/>
      <c r="G8" s="29"/>
      <c r="H8" s="32" t="s">
        <v>9</v>
      </c>
      <c r="I8" s="33"/>
      <c r="J8" s="32"/>
      <c r="K8" s="32"/>
      <c r="L8" s="32"/>
      <c r="M8" s="29"/>
      <c r="N8" s="29"/>
      <c r="O8" s="373" t="str">
        <f>HYPERLINK("#'1'!B3","1")</f>
        <v>1</v>
      </c>
      <c r="P8" s="29"/>
      <c r="Q8" s="35"/>
    </row>
    <row r="9" spans="2:17" ht="18" customHeight="1">
      <c r="B9" s="6"/>
      <c r="C9" s="6"/>
      <c r="D9" s="31" t="s">
        <v>10</v>
      </c>
      <c r="E9" s="28"/>
      <c r="F9" s="6"/>
      <c r="G9" s="29"/>
      <c r="H9" s="32" t="s">
        <v>11</v>
      </c>
      <c r="I9" s="33"/>
      <c r="J9" s="32"/>
      <c r="K9" s="32"/>
      <c r="L9" s="32"/>
      <c r="M9" s="29"/>
      <c r="N9" s="29"/>
      <c r="O9" s="373" t="str">
        <f>HYPERLINK("#'2'!B3","2")</f>
        <v>2</v>
      </c>
      <c r="P9" s="29"/>
      <c r="Q9" s="35"/>
    </row>
    <row r="10" spans="2:17" ht="18" customHeight="1">
      <c r="B10" s="6"/>
      <c r="C10" s="6"/>
      <c r="D10" s="31" t="s">
        <v>12</v>
      </c>
      <c r="E10" s="28"/>
      <c r="F10" s="6"/>
      <c r="G10" s="29"/>
      <c r="H10" s="32" t="s">
        <v>13</v>
      </c>
      <c r="I10" s="33"/>
      <c r="J10" s="32"/>
      <c r="K10" s="32"/>
      <c r="L10" s="32"/>
      <c r="M10" s="29"/>
      <c r="N10" s="29"/>
      <c r="O10" s="373" t="str">
        <f>HYPERLINK("#'3'!B3","3")</f>
        <v>3</v>
      </c>
      <c r="P10" s="29"/>
      <c r="Q10" s="35"/>
    </row>
    <row r="11" spans="2:17" ht="18" customHeight="1">
      <c r="B11" s="6"/>
      <c r="C11" s="6"/>
      <c r="D11" s="31" t="s">
        <v>14</v>
      </c>
      <c r="E11" s="28"/>
      <c r="F11" s="6"/>
      <c r="G11" s="29"/>
      <c r="H11" s="32" t="s">
        <v>15</v>
      </c>
      <c r="I11" s="36"/>
      <c r="J11" s="32"/>
      <c r="K11" s="32"/>
      <c r="L11" s="32"/>
      <c r="M11" s="29"/>
      <c r="N11" s="29"/>
      <c r="O11" s="373" t="str">
        <f>HYPERLINK("#'4'!B3","4")</f>
        <v>4</v>
      </c>
      <c r="P11" s="29"/>
      <c r="Q11" s="35"/>
    </row>
    <row r="12" spans="2:17" ht="18" customHeight="1">
      <c r="B12" s="6"/>
      <c r="C12" s="6"/>
      <c r="D12" s="31" t="s">
        <v>16</v>
      </c>
      <c r="E12" s="28"/>
      <c r="F12" s="6"/>
      <c r="G12" s="29"/>
      <c r="H12" s="32" t="s">
        <v>17</v>
      </c>
      <c r="I12" s="36"/>
      <c r="J12" s="32"/>
      <c r="K12" s="32"/>
      <c r="L12" s="32"/>
      <c r="M12" s="29"/>
      <c r="N12" s="29"/>
      <c r="O12" s="373" t="str">
        <f>HYPERLINK("#'5'!B3","5")</f>
        <v>5</v>
      </c>
      <c r="P12" s="29"/>
      <c r="Q12" s="35"/>
    </row>
    <row r="13" spans="2:17" ht="18" customHeight="1">
      <c r="B13" s="28"/>
      <c r="C13" s="28"/>
      <c r="D13" s="31" t="s">
        <v>18</v>
      </c>
      <c r="E13" s="28"/>
      <c r="F13" s="6"/>
      <c r="G13" s="29"/>
      <c r="H13" s="32" t="s">
        <v>19</v>
      </c>
      <c r="I13" s="33"/>
      <c r="J13" s="29"/>
      <c r="K13" s="29"/>
      <c r="L13" s="29"/>
      <c r="M13" s="29"/>
      <c r="N13" s="29"/>
      <c r="O13" s="373" t="str">
        <f>HYPERLINK("#'6'!B3","6")</f>
        <v>6</v>
      </c>
      <c r="P13" s="37"/>
      <c r="Q13" s="38"/>
    </row>
    <row r="14" spans="2:17" ht="18" customHeight="1">
      <c r="B14" s="28"/>
      <c r="C14" s="28"/>
      <c r="D14" s="31" t="s">
        <v>20</v>
      </c>
      <c r="E14" s="28"/>
      <c r="F14" s="6"/>
      <c r="G14" s="29"/>
      <c r="H14" s="32" t="s">
        <v>21</v>
      </c>
      <c r="I14" s="33"/>
      <c r="J14" s="29"/>
      <c r="K14" s="29"/>
      <c r="L14" s="29"/>
      <c r="M14" s="29"/>
      <c r="N14" s="29"/>
      <c r="O14" s="373" t="str">
        <f>HYPERLINK("#'7'!B3","7")</f>
        <v>7</v>
      </c>
      <c r="P14" s="37"/>
      <c r="Q14" s="38"/>
    </row>
    <row r="15" spans="2:17" ht="18" customHeight="1">
      <c r="B15" s="28"/>
      <c r="C15" s="28"/>
      <c r="D15" s="31" t="s">
        <v>22</v>
      </c>
      <c r="E15" s="28"/>
      <c r="F15" s="6"/>
      <c r="G15" s="29"/>
      <c r="H15" s="32" t="s">
        <v>23</v>
      </c>
      <c r="I15" s="33"/>
      <c r="J15" s="29"/>
      <c r="K15" s="29"/>
      <c r="L15" s="29"/>
      <c r="M15" s="29"/>
      <c r="N15" s="29"/>
      <c r="O15" s="373" t="str">
        <f>HYPERLINK("#'8'!B3","8")</f>
        <v>8</v>
      </c>
      <c r="P15" s="37"/>
      <c r="Q15" s="39"/>
    </row>
    <row r="16" spans="2:17" ht="18" customHeight="1">
      <c r="B16" s="28"/>
      <c r="C16" s="28"/>
      <c r="D16" s="31" t="s">
        <v>24</v>
      </c>
      <c r="E16" s="28"/>
      <c r="F16" s="6"/>
      <c r="G16" s="29"/>
      <c r="H16" s="32" t="s">
        <v>25</v>
      </c>
      <c r="I16" s="33"/>
      <c r="J16" s="32"/>
      <c r="K16" s="32"/>
      <c r="L16" s="32"/>
      <c r="M16" s="29"/>
      <c r="N16" s="29"/>
      <c r="O16" s="373" t="str">
        <f>HYPERLINK("#'9'!B3","9")</f>
        <v>9</v>
      </c>
      <c r="P16" s="37"/>
      <c r="Q16" s="39"/>
    </row>
    <row r="17" spans="2:17" ht="18" customHeight="1">
      <c r="B17" s="6"/>
      <c r="C17" s="6"/>
      <c r="D17" s="6"/>
      <c r="E17" s="40" t="s">
        <v>26</v>
      </c>
      <c r="F17" s="41"/>
      <c r="G17" s="36"/>
      <c r="H17" s="36"/>
      <c r="I17" s="36" t="s">
        <v>27</v>
      </c>
      <c r="J17" s="36"/>
      <c r="K17" s="36"/>
      <c r="L17" s="29"/>
      <c r="M17" s="29"/>
      <c r="N17" s="29"/>
      <c r="O17" s="34"/>
      <c r="P17" s="29"/>
      <c r="Q17" s="26"/>
    </row>
    <row r="18" spans="2:17" ht="18" customHeight="1">
      <c r="B18" s="2"/>
      <c r="C18" s="2"/>
      <c r="D18" s="28"/>
      <c r="E18" s="40" t="s">
        <v>28</v>
      </c>
      <c r="F18" s="41"/>
      <c r="G18" s="36"/>
      <c r="H18" s="36"/>
      <c r="I18" s="36" t="s">
        <v>29</v>
      </c>
      <c r="J18" s="36"/>
      <c r="K18" s="36"/>
      <c r="L18" s="36"/>
      <c r="M18" s="36"/>
      <c r="N18" s="36"/>
      <c r="O18" s="30"/>
      <c r="P18" s="29"/>
      <c r="Q18" s="35"/>
    </row>
    <row r="19" spans="2:17" ht="18" customHeight="1">
      <c r="B19" s="1"/>
      <c r="C19" s="1"/>
      <c r="D19" s="28"/>
      <c r="E19" s="40" t="s">
        <v>30</v>
      </c>
      <c r="F19" s="41"/>
      <c r="G19" s="36"/>
      <c r="H19" s="36"/>
      <c r="I19" s="36" t="s">
        <v>31</v>
      </c>
      <c r="J19" s="36"/>
      <c r="K19" s="36"/>
      <c r="L19" s="36"/>
      <c r="M19" s="36"/>
      <c r="N19" s="36"/>
      <c r="O19" s="34"/>
      <c r="P19" s="1"/>
    </row>
    <row r="20" spans="2:17" ht="18" customHeight="1">
      <c r="B20" s="1"/>
      <c r="C20" s="1"/>
      <c r="D20" s="28"/>
      <c r="E20" s="40" t="s">
        <v>32</v>
      </c>
      <c r="F20" s="41"/>
      <c r="G20" s="36"/>
      <c r="H20" s="36"/>
      <c r="I20" s="36" t="s">
        <v>33</v>
      </c>
      <c r="J20" s="36"/>
      <c r="K20" s="36"/>
      <c r="L20" s="36"/>
      <c r="M20" s="36"/>
      <c r="N20" s="36"/>
      <c r="O20" s="34"/>
      <c r="P20" s="1"/>
    </row>
    <row r="21" spans="2:17" ht="18" customHeight="1">
      <c r="B21" s="43"/>
      <c r="C21" s="43"/>
      <c r="D21" s="28"/>
      <c r="E21" s="40" t="s">
        <v>34</v>
      </c>
      <c r="F21" s="41"/>
      <c r="G21" s="36"/>
      <c r="H21" s="36"/>
      <c r="I21" s="36" t="s">
        <v>35</v>
      </c>
      <c r="J21" s="36"/>
      <c r="K21" s="36"/>
      <c r="L21" s="36"/>
      <c r="M21" s="36"/>
      <c r="N21" s="36"/>
      <c r="O21" s="34"/>
    </row>
    <row r="22" spans="2:17" ht="18" customHeight="1">
      <c r="B22" s="43"/>
      <c r="C22" s="43"/>
      <c r="D22" s="43"/>
      <c r="E22" s="40" t="s">
        <v>36</v>
      </c>
      <c r="F22" s="41"/>
      <c r="G22" s="43"/>
      <c r="H22" s="43"/>
      <c r="I22" s="36" t="s">
        <v>37</v>
      </c>
      <c r="J22" s="43"/>
      <c r="K22" s="43"/>
      <c r="L22" s="43"/>
      <c r="M22" s="43"/>
      <c r="N22" s="43"/>
      <c r="O22" s="44"/>
    </row>
    <row r="23" spans="2:17" ht="18" customHeight="1">
      <c r="B23" s="43"/>
      <c r="C23" s="43"/>
      <c r="D23" s="43"/>
      <c r="E23" s="40" t="s">
        <v>38</v>
      </c>
      <c r="F23" s="41"/>
      <c r="G23" s="43"/>
      <c r="H23" s="43"/>
      <c r="I23" s="36" t="s">
        <v>39</v>
      </c>
      <c r="J23" s="43"/>
      <c r="K23" s="43"/>
      <c r="L23" s="43"/>
      <c r="M23" s="43"/>
      <c r="N23" s="43"/>
      <c r="O23" s="44"/>
    </row>
    <row r="24" spans="2:17" ht="18" customHeight="1">
      <c r="B24" s="43"/>
      <c r="C24" s="43"/>
      <c r="D24" s="43"/>
      <c r="E24" s="40" t="s">
        <v>40</v>
      </c>
      <c r="F24" s="41"/>
      <c r="G24" s="43"/>
      <c r="H24" s="43"/>
      <c r="I24" s="36" t="s">
        <v>41</v>
      </c>
      <c r="J24" s="43"/>
      <c r="K24" s="43"/>
      <c r="L24" s="43"/>
      <c r="M24" s="43"/>
      <c r="N24" s="43"/>
      <c r="O24" s="44"/>
    </row>
    <row r="25" spans="2:17" ht="18" customHeight="1">
      <c r="B25" s="43"/>
      <c r="C25" s="43"/>
      <c r="D25" s="43"/>
      <c r="E25" s="40" t="s">
        <v>42</v>
      </c>
      <c r="F25" s="41"/>
      <c r="G25" s="43"/>
      <c r="H25" s="43"/>
      <c r="I25" s="36" t="s">
        <v>43</v>
      </c>
      <c r="J25" s="43"/>
      <c r="K25" s="43"/>
      <c r="L25" s="43"/>
      <c r="M25" s="43"/>
      <c r="N25" s="43"/>
      <c r="O25" s="44"/>
    </row>
    <row r="26" spans="2:17" ht="18" customHeight="1">
      <c r="B26" s="43"/>
      <c r="C26" s="43"/>
      <c r="D26" s="43"/>
      <c r="E26" s="40" t="s">
        <v>44</v>
      </c>
      <c r="F26" s="41"/>
      <c r="G26" s="43"/>
      <c r="H26" s="43"/>
      <c r="I26" s="36" t="s">
        <v>45</v>
      </c>
      <c r="J26" s="43"/>
      <c r="K26" s="43"/>
      <c r="L26" s="43"/>
      <c r="M26" s="43"/>
      <c r="N26" s="43"/>
      <c r="O26" s="44"/>
    </row>
    <row r="27" spans="2:17" ht="18" customHeight="1">
      <c r="B27" s="43"/>
      <c r="C27" s="43"/>
      <c r="D27" s="43"/>
      <c r="E27" s="40" t="s">
        <v>46</v>
      </c>
      <c r="F27" s="41"/>
      <c r="G27" s="43"/>
      <c r="H27" s="43"/>
      <c r="I27" s="36" t="s">
        <v>47</v>
      </c>
      <c r="J27" s="43"/>
      <c r="K27" s="43"/>
      <c r="L27" s="43"/>
      <c r="M27" s="43"/>
      <c r="N27" s="43"/>
      <c r="O27" s="44"/>
    </row>
    <row r="28" spans="2:17" ht="18" customHeight="1">
      <c r="B28" s="43"/>
      <c r="C28" s="43"/>
      <c r="D28" s="43"/>
      <c r="L28" s="43"/>
      <c r="M28" s="43"/>
      <c r="N28" s="43"/>
      <c r="O28" s="44"/>
    </row>
    <row r="29" spans="2:17" ht="18" customHeight="1"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4"/>
    </row>
    <row r="30" spans="2:17" ht="18" customHeight="1"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4"/>
    </row>
    <row r="31" spans="2:17" ht="18" customHeight="1"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4"/>
    </row>
    <row r="32" spans="2:17"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4"/>
    </row>
    <row r="33" spans="2:15"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4"/>
    </row>
    <row r="34" spans="2:15"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4"/>
    </row>
    <row r="35" spans="2:15"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4"/>
    </row>
  </sheetData>
  <sheetProtection algorithmName="SHA-512" hashValue="7qRe7OrGseNUnOR5A8uKVgkL+P+FzhQsq60s1CMaXqYBrnyFfoOudely4eclMU9kxuYSX4IP/g8RttEIRDYHEQ==" saltValue="LSyJXy1Tjz6EvFuaTIxHcA==" spinCount="100000" sheet="1" objects="1" scenarios="1"/>
  <phoneticPr fontId="6"/>
  <pageMargins left="0.59055118110236227" right="0.59055118110236227" top="0.39370078740157483" bottom="0.39370078740157483" header="0" footer="0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828BAC-A16D-4F65-895D-26F870666AC3}">
  <dimension ref="A1:L59"/>
  <sheetViews>
    <sheetView topLeftCell="B1" zoomScale="70" zoomScaleNormal="70" workbookViewId="0">
      <selection activeCell="B3" sqref="B3"/>
    </sheetView>
  </sheetViews>
  <sheetFormatPr defaultColWidth="8.75" defaultRowHeight="18" customHeight="1"/>
  <cols>
    <col min="1" max="1" width="16.25" style="42" hidden="1" customWidth="1"/>
    <col min="2" max="2" width="7.875" style="42" customWidth="1"/>
    <col min="3" max="3" width="9.75" style="121" customWidth="1"/>
    <col min="4" max="4" width="16.875" style="42" customWidth="1"/>
    <col min="5" max="5" width="33.375" style="122" customWidth="1"/>
    <col min="6" max="6" width="46.375" style="123" customWidth="1"/>
    <col min="7" max="12" width="15.125" style="66" customWidth="1"/>
    <col min="13" max="16384" width="8.75" style="42"/>
  </cols>
  <sheetData>
    <row r="1" spans="1:12" ht="21.6" customHeight="1">
      <c r="A1" s="372" t="str">
        <f>HYPERLINK("#'目次(Contents)'!D6","目次 Contens")</f>
        <v>目次 Contens</v>
      </c>
      <c r="B1" s="51"/>
      <c r="C1" s="52"/>
      <c r="D1" s="53"/>
      <c r="E1" s="52"/>
      <c r="F1" s="54"/>
      <c r="G1" s="55"/>
      <c r="H1" s="55"/>
      <c r="I1" s="55"/>
      <c r="J1" s="55"/>
      <c r="K1" s="55"/>
      <c r="L1" s="55"/>
    </row>
    <row r="2" spans="1:12" ht="27" customHeight="1">
      <c r="A2" s="26"/>
      <c r="B2" s="56" t="s">
        <v>48</v>
      </c>
      <c r="C2" s="42"/>
      <c r="D2" s="57"/>
      <c r="E2" s="58"/>
      <c r="F2" s="59"/>
      <c r="G2" s="60"/>
      <c r="H2" s="60"/>
      <c r="I2" s="60"/>
      <c r="J2" s="60"/>
      <c r="K2" s="60"/>
      <c r="L2" s="60"/>
    </row>
    <row r="3" spans="1:12" ht="18" customHeight="1">
      <c r="A3" s="26"/>
      <c r="B3" s="26"/>
      <c r="C3" s="6"/>
      <c r="D3" s="2"/>
      <c r="E3" s="61"/>
      <c r="F3" s="62"/>
      <c r="G3" s="63" t="s">
        <v>49</v>
      </c>
      <c r="H3" s="64"/>
      <c r="I3" s="64"/>
      <c r="J3" s="65"/>
      <c r="K3" s="65"/>
    </row>
    <row r="4" spans="1:12" ht="27" customHeight="1">
      <c r="A4" s="67"/>
      <c r="C4" s="305"/>
      <c r="D4" s="306"/>
      <c r="E4" s="307"/>
      <c r="F4" s="308"/>
      <c r="G4" s="124" t="s">
        <v>50</v>
      </c>
      <c r="H4" s="124" t="s">
        <v>51</v>
      </c>
      <c r="I4" s="124" t="s">
        <v>52</v>
      </c>
      <c r="J4" s="124" t="s">
        <v>53</v>
      </c>
      <c r="K4" s="124" t="s">
        <v>54</v>
      </c>
      <c r="L4" s="124" t="s">
        <v>55</v>
      </c>
    </row>
    <row r="5" spans="1:12" ht="18" customHeight="1">
      <c r="A5" s="26"/>
      <c r="B5" s="68"/>
      <c r="C5" s="69" t="s">
        <v>56</v>
      </c>
      <c r="D5" s="70" t="s">
        <v>57</v>
      </c>
      <c r="E5" s="71" t="s">
        <v>58</v>
      </c>
      <c r="F5" s="72" t="s">
        <v>307</v>
      </c>
      <c r="G5" s="304">
        <v>809438</v>
      </c>
      <c r="H5" s="304">
        <v>909708</v>
      </c>
      <c r="I5" s="304">
        <v>1027277</v>
      </c>
      <c r="J5" s="304">
        <v>1094421</v>
      </c>
      <c r="K5" s="304">
        <v>1177353</v>
      </c>
      <c r="L5" s="304">
        <v>1273136</v>
      </c>
    </row>
    <row r="6" spans="1:12" ht="18" customHeight="1">
      <c r="A6" s="26"/>
      <c r="B6" s="68"/>
      <c r="C6" s="73" t="s">
        <v>56</v>
      </c>
      <c r="D6" s="74" t="s">
        <v>57</v>
      </c>
      <c r="E6" s="71" t="s">
        <v>59</v>
      </c>
      <c r="F6" s="72" t="s">
        <v>309</v>
      </c>
      <c r="G6" s="75">
        <v>72909</v>
      </c>
      <c r="H6" s="75">
        <v>82702</v>
      </c>
      <c r="I6" s="75">
        <v>90162</v>
      </c>
      <c r="J6" s="75">
        <v>85747</v>
      </c>
      <c r="K6" s="75">
        <v>84701</v>
      </c>
      <c r="L6" s="75">
        <v>98743</v>
      </c>
    </row>
    <row r="7" spans="1:12" ht="18" customHeight="1">
      <c r="A7" s="26"/>
      <c r="B7" s="68"/>
      <c r="C7" s="73" t="s">
        <v>56</v>
      </c>
      <c r="D7" s="74" t="s">
        <v>57</v>
      </c>
      <c r="E7" s="71" t="s">
        <v>60</v>
      </c>
      <c r="F7" s="72" t="s">
        <v>311</v>
      </c>
      <c r="G7" s="75">
        <v>71832</v>
      </c>
      <c r="H7" s="75">
        <v>81871</v>
      </c>
      <c r="I7" s="75">
        <v>88265</v>
      </c>
      <c r="J7" s="75">
        <v>83334</v>
      </c>
      <c r="K7" s="75">
        <v>83408</v>
      </c>
      <c r="L7" s="75">
        <v>94051</v>
      </c>
    </row>
    <row r="8" spans="1:12" ht="18" customHeight="1">
      <c r="A8" s="26"/>
      <c r="B8" s="68"/>
      <c r="C8" s="73" t="s">
        <v>56</v>
      </c>
      <c r="D8" s="74" t="s">
        <v>57</v>
      </c>
      <c r="E8" s="76" t="s">
        <v>61</v>
      </c>
      <c r="F8" s="77" t="s">
        <v>312</v>
      </c>
      <c r="G8" s="78">
        <v>48258</v>
      </c>
      <c r="H8" s="78">
        <v>54490</v>
      </c>
      <c r="I8" s="78">
        <v>59326</v>
      </c>
      <c r="J8" s="78">
        <v>56038</v>
      </c>
      <c r="K8" s="78">
        <v>34450</v>
      </c>
      <c r="L8" s="78">
        <v>54839</v>
      </c>
    </row>
    <row r="9" spans="1:12" ht="18" customHeight="1">
      <c r="A9" s="26"/>
      <c r="B9" s="68"/>
      <c r="C9" s="73" t="s">
        <v>56</v>
      </c>
      <c r="D9" s="74" t="s">
        <v>57</v>
      </c>
      <c r="E9" s="79" t="s">
        <v>62</v>
      </c>
      <c r="F9" s="356" t="s">
        <v>313</v>
      </c>
      <c r="G9" s="80">
        <v>168.62</v>
      </c>
      <c r="H9" s="80">
        <v>198.32</v>
      </c>
      <c r="I9" s="80">
        <v>216.1</v>
      </c>
      <c r="J9" s="80">
        <v>205.45</v>
      </c>
      <c r="K9" s="80">
        <v>126.2</v>
      </c>
      <c r="L9" s="80">
        <v>204.54</v>
      </c>
    </row>
    <row r="10" spans="1:12" ht="18" customHeight="1">
      <c r="A10" s="26"/>
      <c r="B10" s="68"/>
      <c r="C10" s="73" t="s">
        <v>56</v>
      </c>
      <c r="D10" s="74" t="s">
        <v>57</v>
      </c>
      <c r="E10" s="71" t="s">
        <v>63</v>
      </c>
      <c r="F10" s="357" t="s">
        <v>314</v>
      </c>
      <c r="G10" s="81">
        <v>0.123</v>
      </c>
      <c r="H10" s="81">
        <v>0.13400000000000001</v>
      </c>
      <c r="I10" s="81">
        <v>0.13600000000000001</v>
      </c>
      <c r="J10" s="81">
        <v>0.11600000000000001</v>
      </c>
      <c r="K10" s="81">
        <v>6.6000000000000003E-2</v>
      </c>
      <c r="L10" s="81">
        <v>0.1</v>
      </c>
    </row>
    <row r="11" spans="1:12" ht="18" customHeight="1">
      <c r="A11" s="26"/>
      <c r="B11" s="68"/>
      <c r="C11" s="73" t="s">
        <v>56</v>
      </c>
      <c r="D11" s="74" t="s">
        <v>57</v>
      </c>
      <c r="E11" s="71" t="s">
        <v>64</v>
      </c>
      <c r="F11" s="357" t="s">
        <v>315</v>
      </c>
      <c r="G11" s="81">
        <v>8.2000000000000003E-2</v>
      </c>
      <c r="H11" s="81">
        <v>0.08</v>
      </c>
      <c r="I11" s="81">
        <v>7.6999999999999999E-2</v>
      </c>
      <c r="J11" s="81">
        <v>6.5000000000000002E-2</v>
      </c>
      <c r="K11" s="81">
        <v>6.0999999999999999E-2</v>
      </c>
      <c r="L11" s="81">
        <v>6.8000000000000005E-2</v>
      </c>
    </row>
    <row r="12" spans="1:12" ht="18" customHeight="1">
      <c r="A12" s="26"/>
      <c r="B12" s="68"/>
      <c r="C12" s="73" t="s">
        <v>56</v>
      </c>
      <c r="D12" s="74" t="s">
        <v>57</v>
      </c>
      <c r="E12" s="76" t="s">
        <v>65</v>
      </c>
      <c r="F12" s="358" t="s">
        <v>316</v>
      </c>
      <c r="G12" s="82">
        <v>0.09</v>
      </c>
      <c r="H12" s="82">
        <v>9.0999999999999998E-2</v>
      </c>
      <c r="I12" s="82">
        <v>8.7999999999999995E-2</v>
      </c>
      <c r="J12" s="82">
        <v>7.8E-2</v>
      </c>
      <c r="K12" s="82">
        <v>7.1999999999999995E-2</v>
      </c>
      <c r="L12" s="82">
        <v>7.8E-2</v>
      </c>
    </row>
    <row r="13" spans="1:12" ht="18" customHeight="1">
      <c r="A13" s="26"/>
      <c r="B13" s="68"/>
      <c r="C13" s="73" t="s">
        <v>56</v>
      </c>
      <c r="D13" s="74" t="s">
        <v>57</v>
      </c>
      <c r="E13" s="79" t="s">
        <v>66</v>
      </c>
      <c r="F13" s="83" t="s">
        <v>319</v>
      </c>
      <c r="G13" s="84">
        <v>394365</v>
      </c>
      <c r="H13" s="84">
        <v>417667</v>
      </c>
      <c r="I13" s="84">
        <v>454088</v>
      </c>
      <c r="J13" s="84">
        <v>511246</v>
      </c>
      <c r="K13" s="84">
        <v>532033</v>
      </c>
      <c r="L13" s="84">
        <v>563451</v>
      </c>
    </row>
    <row r="14" spans="1:12" ht="18" customHeight="1">
      <c r="B14" s="68"/>
      <c r="C14" s="73" t="s">
        <v>56</v>
      </c>
      <c r="D14" s="74" t="s">
        <v>57</v>
      </c>
      <c r="E14" s="76" t="s">
        <v>67</v>
      </c>
      <c r="F14" s="77" t="s">
        <v>320</v>
      </c>
      <c r="G14" s="78">
        <v>953659</v>
      </c>
      <c r="H14" s="78">
        <v>1081907</v>
      </c>
      <c r="I14" s="78">
        <v>1198105</v>
      </c>
      <c r="J14" s="78">
        <v>1351231</v>
      </c>
      <c r="K14" s="78">
        <v>1365203</v>
      </c>
      <c r="L14" s="78">
        <v>1417724</v>
      </c>
    </row>
    <row r="15" spans="1:12" ht="18" customHeight="1">
      <c r="B15" s="68"/>
      <c r="C15" s="73" t="s">
        <v>56</v>
      </c>
      <c r="D15" s="74" t="s">
        <v>57</v>
      </c>
      <c r="E15" s="79" t="s">
        <v>69</v>
      </c>
      <c r="F15" s="83" t="s">
        <v>318</v>
      </c>
      <c r="G15" s="85">
        <v>0.41399999999999998</v>
      </c>
      <c r="H15" s="85">
        <v>0.38600000000000001</v>
      </c>
      <c r="I15" s="85">
        <v>0.379</v>
      </c>
      <c r="J15" s="85">
        <v>0.378</v>
      </c>
      <c r="K15" s="85">
        <v>0.39</v>
      </c>
      <c r="L15" s="85">
        <v>0.39700000000000002</v>
      </c>
    </row>
    <row r="16" spans="1:12" ht="18" customHeight="1">
      <c r="B16" s="68"/>
      <c r="C16" s="73" t="s">
        <v>56</v>
      </c>
      <c r="D16" s="74" t="s">
        <v>57</v>
      </c>
      <c r="E16" s="76" t="s">
        <v>70</v>
      </c>
      <c r="F16" s="77" t="s">
        <v>321</v>
      </c>
      <c r="G16" s="86">
        <v>1425.93</v>
      </c>
      <c r="H16" s="86">
        <v>1520.73</v>
      </c>
      <c r="I16" s="86">
        <v>1666.3</v>
      </c>
      <c r="J16" s="86">
        <v>1874.17</v>
      </c>
      <c r="K16" s="86">
        <v>1950.61</v>
      </c>
      <c r="L16" s="86">
        <v>2126.38</v>
      </c>
    </row>
    <row r="17" spans="2:12" ht="18" customHeight="1">
      <c r="B17" s="68"/>
      <c r="C17" s="73" t="s">
        <v>56</v>
      </c>
      <c r="D17" s="74" t="s">
        <v>57</v>
      </c>
      <c r="E17" s="79" t="s">
        <v>71</v>
      </c>
      <c r="F17" s="83" t="s">
        <v>322</v>
      </c>
      <c r="G17" s="84">
        <v>31876</v>
      </c>
      <c r="H17" s="84">
        <v>65448</v>
      </c>
      <c r="I17" s="84">
        <v>-51909</v>
      </c>
      <c r="J17" s="84">
        <v>115023</v>
      </c>
      <c r="K17" s="84">
        <v>3916</v>
      </c>
      <c r="L17" s="84">
        <v>157414</v>
      </c>
    </row>
    <row r="18" spans="2:12" ht="18" customHeight="1">
      <c r="B18" s="68"/>
      <c r="C18" s="73" t="s">
        <v>56</v>
      </c>
      <c r="D18" s="74" t="s">
        <v>57</v>
      </c>
      <c r="E18" s="71" t="s">
        <v>72</v>
      </c>
      <c r="F18" s="72" t="s">
        <v>323</v>
      </c>
      <c r="G18" s="87">
        <v>-35772</v>
      </c>
      <c r="H18" s="87">
        <v>-31601</v>
      </c>
      <c r="I18" s="87">
        <v>-55446</v>
      </c>
      <c r="J18" s="87">
        <v>-39846</v>
      </c>
      <c r="K18" s="87">
        <v>-32472</v>
      </c>
      <c r="L18" s="87">
        <v>-53225</v>
      </c>
    </row>
    <row r="19" spans="2:12" ht="18" customHeight="1">
      <c r="B19" s="68"/>
      <c r="C19" s="73" t="s">
        <v>56</v>
      </c>
      <c r="D19" s="74" t="s">
        <v>57</v>
      </c>
      <c r="E19" s="71" t="s">
        <v>73</v>
      </c>
      <c r="F19" s="72" t="s">
        <v>324</v>
      </c>
      <c r="G19" s="87">
        <v>66799</v>
      </c>
      <c r="H19" s="87">
        <v>15728</v>
      </c>
      <c r="I19" s="87">
        <v>50785</v>
      </c>
      <c r="J19" s="87">
        <v>-753</v>
      </c>
      <c r="K19" s="87">
        <v>-20545</v>
      </c>
      <c r="L19" s="87">
        <v>-53373</v>
      </c>
    </row>
    <row r="20" spans="2:12" ht="18" customHeight="1">
      <c r="B20" s="68"/>
      <c r="C20" s="73" t="s">
        <v>56</v>
      </c>
      <c r="D20" s="74" t="s">
        <v>57</v>
      </c>
      <c r="E20" s="76" t="s">
        <v>74</v>
      </c>
      <c r="F20" s="77" t="s">
        <v>325</v>
      </c>
      <c r="G20" s="78">
        <v>214299</v>
      </c>
      <c r="H20" s="78">
        <v>264864</v>
      </c>
      <c r="I20" s="78">
        <v>208333</v>
      </c>
      <c r="J20" s="78">
        <v>283493</v>
      </c>
      <c r="K20" s="78">
        <v>235798</v>
      </c>
      <c r="L20" s="78">
        <v>288134</v>
      </c>
    </row>
    <row r="21" spans="2:12" ht="18" customHeight="1">
      <c r="B21" s="68"/>
      <c r="C21" s="73" t="s">
        <v>56</v>
      </c>
      <c r="D21" s="74" t="s">
        <v>57</v>
      </c>
      <c r="E21" s="79" t="s">
        <v>75</v>
      </c>
      <c r="F21" s="83" t="s">
        <v>326</v>
      </c>
      <c r="G21" s="88">
        <v>70</v>
      </c>
      <c r="H21" s="88">
        <v>80</v>
      </c>
      <c r="I21" s="88">
        <v>80</v>
      </c>
      <c r="J21" s="88">
        <v>85</v>
      </c>
      <c r="K21" s="88">
        <v>85</v>
      </c>
      <c r="L21" s="88">
        <v>95</v>
      </c>
    </row>
    <row r="22" spans="2:12" ht="18" customHeight="1">
      <c r="B22" s="68"/>
      <c r="C22" s="73" t="s">
        <v>56</v>
      </c>
      <c r="D22" s="74" t="s">
        <v>57</v>
      </c>
      <c r="E22" s="71" t="s">
        <v>76</v>
      </c>
      <c r="F22" s="72" t="s">
        <v>327</v>
      </c>
      <c r="G22" s="87">
        <v>19945</v>
      </c>
      <c r="H22" s="87">
        <v>22209</v>
      </c>
      <c r="I22" s="87">
        <v>22209</v>
      </c>
      <c r="J22" s="87">
        <v>23597</v>
      </c>
      <c r="K22" s="87">
        <v>23583</v>
      </c>
      <c r="L22" s="87">
        <v>25680</v>
      </c>
    </row>
    <row r="23" spans="2:12" ht="18" customHeight="1">
      <c r="B23" s="68"/>
      <c r="C23" s="73" t="s">
        <v>56</v>
      </c>
      <c r="D23" s="74" t="s">
        <v>57</v>
      </c>
      <c r="E23" s="71" t="s">
        <v>77</v>
      </c>
      <c r="F23" s="72" t="s">
        <v>328</v>
      </c>
      <c r="G23" s="81">
        <v>0.41499999999999998</v>
      </c>
      <c r="H23" s="81">
        <v>0.40300000000000002</v>
      </c>
      <c r="I23" s="81">
        <v>0.37</v>
      </c>
      <c r="J23" s="81">
        <v>0.41399999999999998</v>
      </c>
      <c r="K23" s="81">
        <v>0.67400000000000004</v>
      </c>
      <c r="L23" s="81">
        <v>0.46400000000000002</v>
      </c>
    </row>
    <row r="24" spans="2:12" ht="18" customHeight="1">
      <c r="B24" s="68"/>
      <c r="C24" s="73" t="s">
        <v>56</v>
      </c>
      <c r="D24" s="74" t="s">
        <v>57</v>
      </c>
      <c r="E24" s="76" t="s">
        <v>78</v>
      </c>
      <c r="F24" s="77" t="s">
        <v>329</v>
      </c>
      <c r="G24" s="82">
        <v>5.0999999999999997E-2</v>
      </c>
      <c r="H24" s="82">
        <v>5.3999999999999999E-2</v>
      </c>
      <c r="I24" s="82">
        <v>0.05</v>
      </c>
      <c r="J24" s="82">
        <v>4.8000000000000001E-2</v>
      </c>
      <c r="K24" s="82">
        <v>4.3999999999999997E-2</v>
      </c>
      <c r="L24" s="82">
        <v>4.7E-2</v>
      </c>
    </row>
    <row r="25" spans="2:12" ht="18" customHeight="1">
      <c r="B25" s="68"/>
      <c r="C25" s="73" t="s">
        <v>56</v>
      </c>
      <c r="D25" s="74" t="s">
        <v>57</v>
      </c>
      <c r="E25" s="79" t="s">
        <v>79</v>
      </c>
      <c r="F25" s="83" t="s">
        <v>330</v>
      </c>
      <c r="G25" s="89">
        <v>300794</v>
      </c>
      <c r="H25" s="89">
        <v>300794</v>
      </c>
      <c r="I25" s="89">
        <v>300794</v>
      </c>
      <c r="J25" s="89">
        <v>300794</v>
      </c>
      <c r="K25" s="89">
        <v>300794</v>
      </c>
      <c r="L25" s="89">
        <v>292479</v>
      </c>
    </row>
    <row r="26" spans="2:12" ht="18" customHeight="1">
      <c r="B26" s="68"/>
      <c r="C26" s="73" t="s">
        <v>56</v>
      </c>
      <c r="D26" s="74" t="s">
        <v>57</v>
      </c>
      <c r="E26" s="71" t="s">
        <v>80</v>
      </c>
      <c r="F26" s="72" t="s">
        <v>331</v>
      </c>
      <c r="G26" s="90">
        <v>24231</v>
      </c>
      <c r="H26" s="90">
        <v>26148</v>
      </c>
      <c r="I26" s="90">
        <v>28283</v>
      </c>
      <c r="J26" s="90">
        <v>28009</v>
      </c>
      <c r="K26" s="90">
        <v>28041</v>
      </c>
      <c r="L26" s="90">
        <v>27835</v>
      </c>
    </row>
    <row r="27" spans="2:12" ht="18" customHeight="1">
      <c r="B27" s="68"/>
      <c r="C27" s="377" t="s">
        <v>56</v>
      </c>
      <c r="D27" s="378" t="s">
        <v>57</v>
      </c>
      <c r="E27" s="76" t="s">
        <v>81</v>
      </c>
      <c r="F27" s="77" t="s">
        <v>332</v>
      </c>
      <c r="G27" s="93">
        <v>286194</v>
      </c>
      <c r="H27" s="93">
        <v>274765</v>
      </c>
      <c r="I27" s="93">
        <v>274537</v>
      </c>
      <c r="J27" s="93">
        <v>272754</v>
      </c>
      <c r="K27" s="93">
        <v>272982</v>
      </c>
      <c r="L27" s="93">
        <v>268101</v>
      </c>
    </row>
    <row r="28" spans="2:12" ht="18" customHeight="1">
      <c r="B28" s="68"/>
      <c r="C28" s="91"/>
      <c r="D28" s="92"/>
      <c r="E28" s="104" t="s">
        <v>469</v>
      </c>
      <c r="F28" s="145" t="s">
        <v>470</v>
      </c>
      <c r="G28" s="381">
        <v>7415</v>
      </c>
      <c r="H28" s="381">
        <v>7460</v>
      </c>
      <c r="I28" s="381">
        <v>7511</v>
      </c>
      <c r="J28" s="381">
        <v>7829</v>
      </c>
      <c r="K28" s="381">
        <v>8307</v>
      </c>
      <c r="L28" s="381">
        <v>8875</v>
      </c>
    </row>
    <row r="29" spans="2:12" ht="18" customHeight="1">
      <c r="B29" s="68"/>
      <c r="C29" s="94"/>
      <c r="D29" s="95"/>
      <c r="E29" s="96"/>
      <c r="F29" s="97"/>
      <c r="G29" s="87"/>
      <c r="H29" s="87"/>
      <c r="I29" s="87"/>
      <c r="J29" s="87"/>
      <c r="K29" s="87"/>
      <c r="L29" s="87"/>
    </row>
    <row r="30" spans="2:12" ht="27" customHeight="1">
      <c r="C30" s="309"/>
      <c r="D30" s="310"/>
      <c r="E30" s="306"/>
      <c r="F30" s="306"/>
      <c r="G30" s="124" t="s">
        <v>50</v>
      </c>
      <c r="H30" s="124" t="s">
        <v>51</v>
      </c>
      <c r="I30" s="124" t="s">
        <v>52</v>
      </c>
      <c r="J30" s="124" t="s">
        <v>53</v>
      </c>
      <c r="K30" s="124" t="s">
        <v>54</v>
      </c>
      <c r="L30" s="124" t="s">
        <v>55</v>
      </c>
    </row>
    <row r="31" spans="2:12" ht="18" customHeight="1">
      <c r="B31" s="68"/>
      <c r="C31" s="69" t="s">
        <v>82</v>
      </c>
      <c r="D31" s="70" t="s">
        <v>83</v>
      </c>
      <c r="E31" s="71" t="s">
        <v>58</v>
      </c>
      <c r="F31" s="100" t="s">
        <v>307</v>
      </c>
      <c r="G31" s="101">
        <v>563346</v>
      </c>
      <c r="H31" s="304">
        <v>630859</v>
      </c>
      <c r="I31" s="304">
        <v>706162</v>
      </c>
      <c r="J31" s="304">
        <v>747199</v>
      </c>
      <c r="K31" s="304">
        <v>779133</v>
      </c>
      <c r="L31" s="304">
        <v>817567</v>
      </c>
    </row>
    <row r="32" spans="2:12" ht="18" customHeight="1">
      <c r="B32" s="68"/>
      <c r="C32" s="98" t="s">
        <v>82</v>
      </c>
      <c r="D32" s="99" t="s">
        <v>84</v>
      </c>
      <c r="E32" s="71" t="s">
        <v>59</v>
      </c>
      <c r="F32" s="100" t="s">
        <v>309</v>
      </c>
      <c r="G32" s="101">
        <v>54614</v>
      </c>
      <c r="H32" s="75">
        <v>56278</v>
      </c>
      <c r="I32" s="75">
        <v>53875</v>
      </c>
      <c r="J32" s="75">
        <v>51585</v>
      </c>
      <c r="K32" s="75">
        <v>45225</v>
      </c>
      <c r="L32" s="75">
        <v>58387</v>
      </c>
    </row>
    <row r="33" spans="2:12" ht="18" customHeight="1">
      <c r="B33" s="68"/>
      <c r="C33" s="98" t="s">
        <v>82</v>
      </c>
      <c r="D33" s="99" t="s">
        <v>84</v>
      </c>
      <c r="E33" s="71" t="s">
        <v>60</v>
      </c>
      <c r="F33" s="100" t="s">
        <v>311</v>
      </c>
      <c r="G33" s="101">
        <v>64553</v>
      </c>
      <c r="H33" s="75">
        <v>64175</v>
      </c>
      <c r="I33" s="75">
        <v>62491</v>
      </c>
      <c r="J33" s="75">
        <v>63346</v>
      </c>
      <c r="K33" s="75">
        <v>51568</v>
      </c>
      <c r="L33" s="75">
        <v>74551</v>
      </c>
    </row>
    <row r="34" spans="2:12" ht="18" customHeight="1">
      <c r="B34" s="68"/>
      <c r="C34" s="98" t="s">
        <v>82</v>
      </c>
      <c r="D34" s="99" t="s">
        <v>84</v>
      </c>
      <c r="E34" s="76" t="s">
        <v>85</v>
      </c>
      <c r="F34" s="102" t="s">
        <v>86</v>
      </c>
      <c r="G34" s="103">
        <v>47185</v>
      </c>
      <c r="H34" s="78">
        <v>45457</v>
      </c>
      <c r="I34" s="78">
        <v>45552</v>
      </c>
      <c r="J34" s="78">
        <v>47201</v>
      </c>
      <c r="K34" s="78">
        <v>37469</v>
      </c>
      <c r="L34" s="78">
        <v>50247</v>
      </c>
    </row>
    <row r="35" spans="2:12" ht="18" customHeight="1">
      <c r="B35" s="68"/>
      <c r="C35" s="98" t="s">
        <v>82</v>
      </c>
      <c r="D35" s="99" t="s">
        <v>84</v>
      </c>
      <c r="E35" s="104" t="s">
        <v>62</v>
      </c>
      <c r="F35" s="105" t="s">
        <v>333</v>
      </c>
      <c r="G35" s="106">
        <v>164.87</v>
      </c>
      <c r="H35" s="107">
        <v>165.44</v>
      </c>
      <c r="I35" s="107">
        <v>165.92</v>
      </c>
      <c r="J35" s="107">
        <v>173.05</v>
      </c>
      <c r="K35" s="107">
        <v>137.26</v>
      </c>
      <c r="L35" s="107">
        <v>187.42</v>
      </c>
    </row>
    <row r="36" spans="2:12" ht="18" customHeight="1">
      <c r="B36" s="68"/>
      <c r="C36" s="98" t="s">
        <v>82</v>
      </c>
      <c r="D36" s="99" t="s">
        <v>84</v>
      </c>
      <c r="E36" s="79" t="s">
        <v>66</v>
      </c>
      <c r="F36" s="83" t="s">
        <v>317</v>
      </c>
      <c r="G36" s="109">
        <v>338031</v>
      </c>
      <c r="H36" s="84">
        <v>356487</v>
      </c>
      <c r="I36" s="84">
        <v>373417</v>
      </c>
      <c r="J36" s="84">
        <v>408304</v>
      </c>
      <c r="K36" s="84">
        <v>420929</v>
      </c>
      <c r="L36" s="84">
        <v>435840</v>
      </c>
    </row>
    <row r="37" spans="2:12" ht="18" customHeight="1">
      <c r="B37" s="68"/>
      <c r="C37" s="98" t="s">
        <v>82</v>
      </c>
      <c r="D37" s="99" t="s">
        <v>84</v>
      </c>
      <c r="E37" s="311" t="s">
        <v>67</v>
      </c>
      <c r="F37" s="376" t="s">
        <v>68</v>
      </c>
      <c r="G37" s="103">
        <v>792444</v>
      </c>
      <c r="H37" s="78">
        <v>888509</v>
      </c>
      <c r="I37" s="78">
        <v>987770</v>
      </c>
      <c r="J37" s="78">
        <v>1086844</v>
      </c>
      <c r="K37" s="78">
        <v>1073585</v>
      </c>
      <c r="L37" s="78">
        <v>1123361</v>
      </c>
    </row>
    <row r="38" spans="2:12" ht="18" customHeight="1">
      <c r="B38" s="68"/>
      <c r="C38" s="98" t="s">
        <v>82</v>
      </c>
      <c r="D38" s="99" t="s">
        <v>84</v>
      </c>
      <c r="E38" s="79" t="s">
        <v>69</v>
      </c>
      <c r="F38" s="108" t="s">
        <v>318</v>
      </c>
      <c r="G38" s="110">
        <v>0.42699999999999999</v>
      </c>
      <c r="H38" s="85">
        <v>0.40100000000000002</v>
      </c>
      <c r="I38" s="85">
        <v>0.378</v>
      </c>
      <c r="J38" s="85">
        <v>0.376</v>
      </c>
      <c r="K38" s="85">
        <v>0.39200000000000002</v>
      </c>
      <c r="L38" s="85">
        <v>0.38800000000000001</v>
      </c>
    </row>
    <row r="39" spans="2:12" ht="18" customHeight="1">
      <c r="B39" s="68"/>
      <c r="C39" s="379" t="s">
        <v>82</v>
      </c>
      <c r="D39" s="380" t="s">
        <v>84</v>
      </c>
      <c r="E39" s="76" t="s">
        <v>70</v>
      </c>
      <c r="F39" s="102" t="s">
        <v>321</v>
      </c>
      <c r="G39" s="111">
        <v>1222.26</v>
      </c>
      <c r="H39" s="86">
        <v>1297.99</v>
      </c>
      <c r="I39" s="86">
        <v>1370.29</v>
      </c>
      <c r="J39" s="86">
        <v>1496.8</v>
      </c>
      <c r="K39" s="86">
        <v>1543.26</v>
      </c>
      <c r="L39" s="86">
        <v>1646.89</v>
      </c>
    </row>
    <row r="40" spans="2:12" ht="18" customHeight="1">
      <c r="B40" s="112"/>
      <c r="C40" s="91"/>
      <c r="D40" s="92"/>
      <c r="E40" s="104" t="s">
        <v>469</v>
      </c>
      <c r="F40" s="145" t="s">
        <v>470</v>
      </c>
      <c r="G40" s="381">
        <v>2437</v>
      </c>
      <c r="H40" s="381">
        <v>2433</v>
      </c>
      <c r="I40" s="381">
        <v>2399</v>
      </c>
      <c r="J40" s="381">
        <v>2447</v>
      </c>
      <c r="K40" s="381">
        <v>2556</v>
      </c>
      <c r="L40" s="381">
        <v>2711</v>
      </c>
    </row>
    <row r="41" spans="2:12" ht="18" customHeight="1">
      <c r="B41" s="112"/>
      <c r="C41" s="113"/>
      <c r="D41" s="114"/>
      <c r="E41" s="113"/>
      <c r="F41" s="115"/>
      <c r="G41" s="87"/>
      <c r="H41" s="87"/>
      <c r="I41" s="87"/>
      <c r="J41" s="87"/>
      <c r="K41" s="87"/>
      <c r="L41" s="87"/>
    </row>
    <row r="42" spans="2:12" ht="18" customHeight="1">
      <c r="B42" s="116"/>
      <c r="C42" s="117"/>
      <c r="D42" s="118"/>
      <c r="E42" s="119"/>
      <c r="F42" s="119"/>
      <c r="G42" s="118"/>
      <c r="H42" s="118"/>
      <c r="I42" s="118"/>
      <c r="J42" s="118"/>
      <c r="K42" s="118"/>
    </row>
    <row r="58" spans="1:1" ht="18" customHeight="1">
      <c r="A58" s="120"/>
    </row>
    <row r="59" spans="1:1" ht="18" customHeight="1">
      <c r="A59" s="120"/>
    </row>
  </sheetData>
  <sheetProtection algorithmName="SHA-512" hashValue="ZKmXyvY/18z8kQZNQhuYRXg02yjIqVf5WB9EvlFJ739FXo+w0jf0iLy6hFm+WEt1i6a8LwXnaSUMA0Lde/jOPg==" saltValue="yFsSEZNrjFB2oYb5cazRjA==" spinCount="100000" sheet="1" objects="1" scenarios="1"/>
  <phoneticPr fontId="6"/>
  <pageMargins left="0.59055118110236227" right="0.59055118110236227" top="0.39370078740157483" bottom="0.19685039370078741" header="0" footer="0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3DE095-C7A5-4CA4-B34F-816262B4493A}">
  <dimension ref="A1:R43"/>
  <sheetViews>
    <sheetView topLeftCell="B1" zoomScale="70" zoomScaleNormal="70" workbookViewId="0">
      <selection activeCell="B3" sqref="B3"/>
    </sheetView>
  </sheetViews>
  <sheetFormatPr defaultColWidth="8.75" defaultRowHeight="18" customHeight="1"/>
  <cols>
    <col min="1" max="1" width="16.25" style="42" hidden="1" customWidth="1"/>
    <col min="2" max="2" width="7.875" style="42" customWidth="1"/>
    <col min="3" max="3" width="9.75" style="127" customWidth="1"/>
    <col min="4" max="4" width="16.875" style="127" customWidth="1"/>
    <col min="5" max="5" width="31.75" style="122" customWidth="1"/>
    <col min="6" max="6" width="58.875" style="123" customWidth="1"/>
    <col min="7" max="12" width="15.125" style="66" customWidth="1"/>
    <col min="13" max="13" width="15.125" style="42" customWidth="1"/>
    <col min="14" max="16384" width="8.75" style="42"/>
  </cols>
  <sheetData>
    <row r="1" spans="1:18" ht="21.6" customHeight="1">
      <c r="A1" s="372" t="str">
        <f>HYPERLINK("#'目次(Contents)'!D6","目次 Contens")</f>
        <v>目次 Contens</v>
      </c>
      <c r="B1" s="51"/>
      <c r="C1" s="53"/>
      <c r="D1" s="53"/>
      <c r="E1" s="52"/>
      <c r="F1" s="54"/>
      <c r="G1" s="55"/>
      <c r="H1" s="55"/>
      <c r="I1" s="55"/>
      <c r="J1" s="55"/>
      <c r="K1" s="55"/>
      <c r="L1" s="55"/>
      <c r="M1" s="51"/>
    </row>
    <row r="2" spans="1:18" ht="27" customHeight="1">
      <c r="A2" s="26"/>
      <c r="B2" s="125" t="s">
        <v>87</v>
      </c>
      <c r="C2" s="126"/>
      <c r="D2" s="126"/>
      <c r="E2" s="127"/>
      <c r="F2" s="62"/>
      <c r="G2" s="128"/>
      <c r="H2" s="128"/>
      <c r="I2" s="128"/>
      <c r="J2" s="128"/>
      <c r="K2" s="128"/>
      <c r="L2" s="128"/>
      <c r="M2" s="26"/>
    </row>
    <row r="3" spans="1:18" ht="18" customHeight="1">
      <c r="A3" s="51"/>
      <c r="B3" s="51"/>
      <c r="C3" s="53"/>
      <c r="D3" s="53"/>
      <c r="E3" s="61"/>
      <c r="F3" s="62"/>
      <c r="G3" s="63" t="s">
        <v>49</v>
      </c>
      <c r="H3" s="64"/>
      <c r="I3" s="64"/>
      <c r="J3" s="65"/>
      <c r="K3" s="65"/>
      <c r="L3" s="42"/>
      <c r="M3" s="129"/>
    </row>
    <row r="4" spans="1:18" ht="27" customHeight="1">
      <c r="A4" s="26"/>
      <c r="B4" s="26"/>
      <c r="C4" s="313"/>
      <c r="D4" s="314"/>
      <c r="E4" s="307"/>
      <c r="F4" s="308"/>
      <c r="G4" s="315" t="s">
        <v>88</v>
      </c>
      <c r="H4" s="316" t="s">
        <v>89</v>
      </c>
      <c r="I4" s="316" t="s">
        <v>90</v>
      </c>
      <c r="J4" s="316" t="s">
        <v>91</v>
      </c>
      <c r="K4" s="316" t="s">
        <v>92</v>
      </c>
      <c r="L4" s="316" t="s">
        <v>93</v>
      </c>
      <c r="M4" s="129"/>
    </row>
    <row r="5" spans="1:18" ht="18" customHeight="1">
      <c r="A5" s="26"/>
      <c r="B5" s="26"/>
      <c r="C5" s="69" t="s">
        <v>56</v>
      </c>
      <c r="D5" s="70" t="s">
        <v>57</v>
      </c>
      <c r="E5" s="311" t="s">
        <v>94</v>
      </c>
      <c r="F5" s="72" t="s">
        <v>95</v>
      </c>
      <c r="G5" s="312">
        <v>809438</v>
      </c>
      <c r="H5" s="312">
        <v>909708</v>
      </c>
      <c r="I5" s="312">
        <v>1027277</v>
      </c>
      <c r="J5" s="312">
        <v>1094421</v>
      </c>
      <c r="K5" s="312">
        <v>1177353</v>
      </c>
      <c r="L5" s="312">
        <v>1273136</v>
      </c>
      <c r="M5" s="131"/>
    </row>
    <row r="6" spans="1:18" ht="18" customHeight="1">
      <c r="A6" s="132"/>
      <c r="B6" s="132"/>
      <c r="C6" s="73" t="s">
        <v>56</v>
      </c>
      <c r="D6" s="74" t="s">
        <v>57</v>
      </c>
      <c r="E6" s="133" t="s">
        <v>96</v>
      </c>
      <c r="F6" s="134" t="s">
        <v>337</v>
      </c>
      <c r="G6" s="87">
        <v>479244</v>
      </c>
      <c r="H6" s="87">
        <v>482866</v>
      </c>
      <c r="I6" s="87">
        <v>502361</v>
      </c>
      <c r="J6" s="87">
        <v>546841</v>
      </c>
      <c r="K6" s="87">
        <v>599150</v>
      </c>
      <c r="L6" s="87">
        <v>625243</v>
      </c>
      <c r="M6" s="135"/>
    </row>
    <row r="7" spans="1:18" ht="18" customHeight="1">
      <c r="A7" s="132"/>
      <c r="B7" s="132"/>
      <c r="C7" s="73" t="s">
        <v>56</v>
      </c>
      <c r="D7" s="74" t="s">
        <v>57</v>
      </c>
      <c r="E7" s="133" t="s">
        <v>97</v>
      </c>
      <c r="F7" s="134" t="s">
        <v>338</v>
      </c>
      <c r="G7" s="87">
        <v>9933</v>
      </c>
      <c r="H7" s="87">
        <v>11262</v>
      </c>
      <c r="I7" s="87">
        <v>11845</v>
      </c>
      <c r="J7" s="87">
        <v>11776</v>
      </c>
      <c r="K7" s="87">
        <v>14250</v>
      </c>
      <c r="L7" s="87">
        <v>15684</v>
      </c>
      <c r="M7" s="135"/>
    </row>
    <row r="8" spans="1:18" ht="18" customHeight="1">
      <c r="A8" s="132"/>
      <c r="B8" s="132"/>
      <c r="C8" s="73" t="s">
        <v>56</v>
      </c>
      <c r="D8" s="74" t="s">
        <v>57</v>
      </c>
      <c r="E8" s="133" t="s">
        <v>98</v>
      </c>
      <c r="F8" s="134" t="s">
        <v>339</v>
      </c>
      <c r="G8" s="87">
        <v>86335</v>
      </c>
      <c r="H8" s="87">
        <v>85416</v>
      </c>
      <c r="I8" s="87">
        <v>86565</v>
      </c>
      <c r="J8" s="87">
        <v>92083</v>
      </c>
      <c r="K8" s="87">
        <v>94107</v>
      </c>
      <c r="L8" s="87">
        <v>98131</v>
      </c>
      <c r="M8" s="135"/>
    </row>
    <row r="9" spans="1:18" ht="18" customHeight="1">
      <c r="A9" s="132"/>
      <c r="B9" s="132"/>
      <c r="C9" s="73" t="s">
        <v>56</v>
      </c>
      <c r="D9" s="74" t="s">
        <v>57</v>
      </c>
      <c r="E9" s="133" t="s">
        <v>99</v>
      </c>
      <c r="F9" s="134" t="s">
        <v>341</v>
      </c>
      <c r="G9" s="87">
        <v>217070</v>
      </c>
      <c r="H9" s="87">
        <v>312576</v>
      </c>
      <c r="I9" s="87">
        <v>408540</v>
      </c>
      <c r="J9" s="87">
        <v>424269</v>
      </c>
      <c r="K9" s="87">
        <v>448688</v>
      </c>
      <c r="L9" s="87">
        <v>511128</v>
      </c>
      <c r="M9" s="135"/>
    </row>
    <row r="10" spans="1:18" ht="18" customHeight="1">
      <c r="A10" s="132"/>
      <c r="B10" s="132"/>
      <c r="C10" s="73" t="s">
        <v>56</v>
      </c>
      <c r="D10" s="74" t="s">
        <v>57</v>
      </c>
      <c r="E10" s="136" t="s">
        <v>100</v>
      </c>
      <c r="F10" s="137" t="s">
        <v>342</v>
      </c>
      <c r="G10" s="78">
        <v>16857</v>
      </c>
      <c r="H10" s="78">
        <v>17588</v>
      </c>
      <c r="I10" s="78">
        <v>17965</v>
      </c>
      <c r="J10" s="78">
        <v>19452</v>
      </c>
      <c r="K10" s="78">
        <v>21158</v>
      </c>
      <c r="L10" s="78">
        <v>22950</v>
      </c>
      <c r="M10" s="135"/>
    </row>
    <row r="11" spans="1:18" ht="18" customHeight="1">
      <c r="A11" s="26"/>
      <c r="B11" s="26"/>
      <c r="C11" s="73" t="s">
        <v>56</v>
      </c>
      <c r="D11" s="74" t="s">
        <v>57</v>
      </c>
      <c r="E11" s="79" t="s">
        <v>101</v>
      </c>
      <c r="F11" s="83" t="s">
        <v>102</v>
      </c>
      <c r="G11" s="84">
        <v>136231</v>
      </c>
      <c r="H11" s="84">
        <v>148309</v>
      </c>
      <c r="I11" s="84">
        <v>161309</v>
      </c>
      <c r="J11" s="84">
        <v>160610</v>
      </c>
      <c r="K11" s="84">
        <v>166525</v>
      </c>
      <c r="L11" s="84">
        <v>189841</v>
      </c>
      <c r="M11" s="131"/>
    </row>
    <row r="12" spans="1:18" ht="18" customHeight="1">
      <c r="A12" s="132"/>
      <c r="B12" s="132"/>
      <c r="C12" s="73" t="s">
        <v>56</v>
      </c>
      <c r="D12" s="74" t="s">
        <v>57</v>
      </c>
      <c r="E12" s="133" t="s">
        <v>103</v>
      </c>
      <c r="F12" s="134" t="s">
        <v>337</v>
      </c>
      <c r="G12" s="87">
        <v>81420</v>
      </c>
      <c r="H12" s="87">
        <v>82956</v>
      </c>
      <c r="I12" s="87">
        <v>83274</v>
      </c>
      <c r="J12" s="87">
        <v>75176</v>
      </c>
      <c r="K12" s="87">
        <v>74642</v>
      </c>
      <c r="L12" s="87">
        <v>88283</v>
      </c>
      <c r="M12" s="135"/>
    </row>
    <row r="13" spans="1:18" ht="18" customHeight="1">
      <c r="A13" s="132"/>
      <c r="B13" s="132"/>
      <c r="C13" s="73" t="s">
        <v>56</v>
      </c>
      <c r="D13" s="74" t="s">
        <v>57</v>
      </c>
      <c r="E13" s="138" t="s">
        <v>104</v>
      </c>
      <c r="F13" s="139" t="s">
        <v>343</v>
      </c>
      <c r="G13" s="140">
        <v>0.16989262416792</v>
      </c>
      <c r="H13" s="140">
        <v>0.17180009052149084</v>
      </c>
      <c r="I13" s="140">
        <v>0.16576574186225915</v>
      </c>
      <c r="J13" s="140">
        <v>0.13747244949664097</v>
      </c>
      <c r="K13" s="140">
        <v>0.1245805201391977</v>
      </c>
      <c r="L13" s="140">
        <v>0.14119762531575433</v>
      </c>
      <c r="M13" s="141"/>
      <c r="N13" s="142"/>
      <c r="O13" s="142"/>
      <c r="P13" s="142"/>
      <c r="Q13" s="142"/>
      <c r="R13" s="142"/>
    </row>
    <row r="14" spans="1:18" ht="18" customHeight="1">
      <c r="A14" s="132"/>
      <c r="B14" s="132"/>
      <c r="C14" s="73" t="s">
        <v>56</v>
      </c>
      <c r="D14" s="74" t="s">
        <v>57</v>
      </c>
      <c r="E14" s="133" t="s">
        <v>105</v>
      </c>
      <c r="F14" s="134" t="s">
        <v>338</v>
      </c>
      <c r="G14" s="87">
        <v>4458</v>
      </c>
      <c r="H14" s="87">
        <v>5543</v>
      </c>
      <c r="I14" s="87">
        <v>6385</v>
      </c>
      <c r="J14" s="87">
        <v>6146</v>
      </c>
      <c r="K14" s="87">
        <v>7239</v>
      </c>
      <c r="L14" s="87">
        <v>7781</v>
      </c>
      <c r="M14" s="135"/>
    </row>
    <row r="15" spans="1:18" ht="18" customHeight="1">
      <c r="A15" s="132"/>
      <c r="B15" s="132"/>
      <c r="C15" s="73" t="s">
        <v>56</v>
      </c>
      <c r="D15" s="74" t="s">
        <v>57</v>
      </c>
      <c r="E15" s="133" t="s">
        <v>106</v>
      </c>
      <c r="F15" s="134" t="s">
        <v>339</v>
      </c>
      <c r="G15" s="87">
        <v>19346</v>
      </c>
      <c r="H15" s="87">
        <v>19255</v>
      </c>
      <c r="I15" s="87">
        <v>19329</v>
      </c>
      <c r="J15" s="87">
        <v>21419</v>
      </c>
      <c r="K15" s="87">
        <v>20725</v>
      </c>
      <c r="L15" s="87">
        <v>21251</v>
      </c>
      <c r="M15" s="135"/>
    </row>
    <row r="16" spans="1:18" ht="18" customHeight="1">
      <c r="C16" s="73" t="s">
        <v>56</v>
      </c>
      <c r="D16" s="74" t="s">
        <v>57</v>
      </c>
      <c r="E16" s="133" t="s">
        <v>107</v>
      </c>
      <c r="F16" s="134" t="s">
        <v>341</v>
      </c>
      <c r="G16" s="87">
        <v>29025</v>
      </c>
      <c r="H16" s="87">
        <v>38137</v>
      </c>
      <c r="I16" s="87">
        <v>49925</v>
      </c>
      <c r="J16" s="87">
        <v>54740</v>
      </c>
      <c r="K16" s="87">
        <v>60673</v>
      </c>
      <c r="L16" s="87">
        <v>67725</v>
      </c>
      <c r="M16" s="135"/>
    </row>
    <row r="17" spans="3:13" ht="18" customHeight="1">
      <c r="C17" s="73" t="s">
        <v>56</v>
      </c>
      <c r="D17" s="74" t="s">
        <v>57</v>
      </c>
      <c r="E17" s="136" t="s">
        <v>108</v>
      </c>
      <c r="F17" s="137" t="s">
        <v>342</v>
      </c>
      <c r="G17" s="143">
        <v>1983</v>
      </c>
      <c r="H17" s="143">
        <v>2417</v>
      </c>
      <c r="I17" s="143">
        <v>2396</v>
      </c>
      <c r="J17" s="143">
        <v>3129</v>
      </c>
      <c r="K17" s="143">
        <v>3247</v>
      </c>
      <c r="L17" s="143">
        <v>4801</v>
      </c>
      <c r="M17" s="144"/>
    </row>
    <row r="18" spans="3:13" ht="18" customHeight="1">
      <c r="C18" s="73" t="s">
        <v>56</v>
      </c>
      <c r="D18" s="74" t="s">
        <v>57</v>
      </c>
      <c r="E18" s="104" t="s">
        <v>109</v>
      </c>
      <c r="F18" s="145" t="s">
        <v>344</v>
      </c>
      <c r="G18" s="146">
        <v>63322</v>
      </c>
      <c r="H18" s="146">
        <v>65607</v>
      </c>
      <c r="I18" s="146">
        <v>71147</v>
      </c>
      <c r="J18" s="146">
        <v>74862</v>
      </c>
      <c r="K18" s="146">
        <v>81825</v>
      </c>
      <c r="L18" s="146">
        <v>91098</v>
      </c>
      <c r="M18" s="131"/>
    </row>
    <row r="19" spans="3:13" ht="18" customHeight="1">
      <c r="C19" s="73" t="s">
        <v>56</v>
      </c>
      <c r="D19" s="74" t="s">
        <v>57</v>
      </c>
      <c r="E19" s="104" t="s">
        <v>110</v>
      </c>
      <c r="F19" s="145" t="s">
        <v>309</v>
      </c>
      <c r="G19" s="146">
        <v>72909</v>
      </c>
      <c r="H19" s="146">
        <v>82702</v>
      </c>
      <c r="I19" s="146">
        <v>90162</v>
      </c>
      <c r="J19" s="146">
        <v>85747</v>
      </c>
      <c r="K19" s="146">
        <v>84701</v>
      </c>
      <c r="L19" s="146">
        <v>98743</v>
      </c>
      <c r="M19" s="131"/>
    </row>
    <row r="20" spans="3:13" ht="18" customHeight="1">
      <c r="C20" s="73" t="s">
        <v>56</v>
      </c>
      <c r="D20" s="74" t="s">
        <v>57</v>
      </c>
      <c r="E20" s="79" t="s">
        <v>111</v>
      </c>
      <c r="F20" s="83" t="s">
        <v>346</v>
      </c>
      <c r="G20" s="84">
        <v>-2745</v>
      </c>
      <c r="H20" s="84">
        <v>-1918</v>
      </c>
      <c r="I20" s="84">
        <v>-3086</v>
      </c>
      <c r="J20" s="84">
        <v>-3702</v>
      </c>
      <c r="K20" s="84">
        <v>-1629</v>
      </c>
      <c r="L20" s="84">
        <v>-4541</v>
      </c>
      <c r="M20" s="135"/>
    </row>
    <row r="21" spans="3:13" ht="18" customHeight="1">
      <c r="C21" s="73" t="s">
        <v>56</v>
      </c>
      <c r="D21" s="74" t="s">
        <v>57</v>
      </c>
      <c r="E21" s="133" t="s">
        <v>112</v>
      </c>
      <c r="F21" s="134" t="s">
        <v>348</v>
      </c>
      <c r="G21" s="147">
        <v>104</v>
      </c>
      <c r="H21" s="147">
        <v>84</v>
      </c>
      <c r="I21" s="147">
        <v>97</v>
      </c>
      <c r="J21" s="147">
        <v>211</v>
      </c>
      <c r="K21" s="147">
        <v>346</v>
      </c>
      <c r="L21" s="147">
        <v>763</v>
      </c>
      <c r="M21" s="148"/>
    </row>
    <row r="22" spans="3:13" ht="18" customHeight="1">
      <c r="C22" s="73" t="s">
        <v>56</v>
      </c>
      <c r="D22" s="74" t="s">
        <v>57</v>
      </c>
      <c r="E22" s="133" t="s">
        <v>113</v>
      </c>
      <c r="F22" s="134" t="s">
        <v>350</v>
      </c>
      <c r="G22" s="147">
        <v>386</v>
      </c>
      <c r="H22" s="147">
        <v>1142</v>
      </c>
      <c r="I22" s="147">
        <v>374</v>
      </c>
      <c r="J22" s="147">
        <v>446</v>
      </c>
      <c r="K22" s="147">
        <v>2805</v>
      </c>
      <c r="L22" s="147">
        <v>667</v>
      </c>
      <c r="M22" s="148"/>
    </row>
    <row r="23" spans="3:13" ht="18" customHeight="1">
      <c r="C23" s="73" t="s">
        <v>56</v>
      </c>
      <c r="D23" s="74" t="s">
        <v>57</v>
      </c>
      <c r="E23" s="133" t="s">
        <v>114</v>
      </c>
      <c r="F23" s="134" t="s">
        <v>352</v>
      </c>
      <c r="G23" s="147">
        <v>-1353</v>
      </c>
      <c r="H23" s="147">
        <v>-1675</v>
      </c>
      <c r="I23" s="147">
        <v>-1919</v>
      </c>
      <c r="J23" s="147">
        <v>-2450</v>
      </c>
      <c r="K23" s="147">
        <v>-3549</v>
      </c>
      <c r="L23" s="147">
        <v>-4746</v>
      </c>
      <c r="M23" s="148"/>
    </row>
    <row r="24" spans="3:13" ht="18" customHeight="1">
      <c r="C24" s="73" t="s">
        <v>56</v>
      </c>
      <c r="D24" s="74" t="s">
        <v>57</v>
      </c>
      <c r="E24" s="136" t="s">
        <v>115</v>
      </c>
      <c r="F24" s="137" t="s">
        <v>353</v>
      </c>
      <c r="G24" s="149">
        <v>-1882</v>
      </c>
      <c r="H24" s="149">
        <v>-1469</v>
      </c>
      <c r="I24" s="149">
        <v>-1638</v>
      </c>
      <c r="J24" s="149">
        <v>-1908</v>
      </c>
      <c r="K24" s="149">
        <v>-1231</v>
      </c>
      <c r="L24" s="149">
        <v>-1225</v>
      </c>
      <c r="M24" s="148"/>
    </row>
    <row r="25" spans="3:13" ht="18" customHeight="1">
      <c r="C25" s="73" t="s">
        <v>56</v>
      </c>
      <c r="D25" s="74" t="s">
        <v>57</v>
      </c>
      <c r="E25" s="104" t="s">
        <v>116</v>
      </c>
      <c r="F25" s="359" t="s">
        <v>334</v>
      </c>
      <c r="G25" s="146">
        <v>1669</v>
      </c>
      <c r="H25" s="146">
        <v>1086</v>
      </c>
      <c r="I25" s="146">
        <v>1189</v>
      </c>
      <c r="J25" s="146">
        <v>1288</v>
      </c>
      <c r="K25" s="146">
        <v>336</v>
      </c>
      <c r="L25" s="146">
        <v>-151</v>
      </c>
      <c r="M25" s="135"/>
    </row>
    <row r="26" spans="3:13" ht="18" customHeight="1">
      <c r="C26" s="73" t="s">
        <v>56</v>
      </c>
      <c r="D26" s="74" t="s">
        <v>57</v>
      </c>
      <c r="E26" s="104" t="s">
        <v>117</v>
      </c>
      <c r="F26" s="145" t="s">
        <v>311</v>
      </c>
      <c r="G26" s="146">
        <v>71832</v>
      </c>
      <c r="H26" s="146">
        <v>81871</v>
      </c>
      <c r="I26" s="146">
        <v>88265</v>
      </c>
      <c r="J26" s="146">
        <v>83334</v>
      </c>
      <c r="K26" s="146">
        <v>83408</v>
      </c>
      <c r="L26" s="146">
        <v>94051</v>
      </c>
      <c r="M26" s="131"/>
    </row>
    <row r="27" spans="3:13" ht="18" customHeight="1">
      <c r="C27" s="73" t="s">
        <v>56</v>
      </c>
      <c r="D27" s="74" t="s">
        <v>57</v>
      </c>
      <c r="E27" s="71" t="s">
        <v>118</v>
      </c>
      <c r="F27" s="72" t="s">
        <v>355</v>
      </c>
      <c r="G27" s="87">
        <v>7</v>
      </c>
      <c r="H27" s="87">
        <v>224</v>
      </c>
      <c r="I27" s="87">
        <v>68</v>
      </c>
      <c r="J27" s="87">
        <v>77</v>
      </c>
      <c r="K27" s="87">
        <v>243</v>
      </c>
      <c r="L27" s="87">
        <v>156</v>
      </c>
      <c r="M27" s="135"/>
    </row>
    <row r="28" spans="3:13" ht="18" customHeight="1">
      <c r="C28" s="73" t="s">
        <v>56</v>
      </c>
      <c r="D28" s="74" t="s">
        <v>57</v>
      </c>
      <c r="E28" s="71" t="s">
        <v>119</v>
      </c>
      <c r="F28" s="72" t="s">
        <v>357</v>
      </c>
      <c r="G28" s="87">
        <v>973</v>
      </c>
      <c r="H28" s="87">
        <v>270</v>
      </c>
      <c r="I28" s="87">
        <v>991</v>
      </c>
      <c r="J28" s="87">
        <v>569</v>
      </c>
      <c r="K28" s="87">
        <v>22960</v>
      </c>
      <c r="L28" s="87">
        <v>4752</v>
      </c>
      <c r="M28" s="135"/>
    </row>
    <row r="29" spans="3:13" ht="18" customHeight="1">
      <c r="C29" s="73" t="s">
        <v>56</v>
      </c>
      <c r="D29" s="74" t="s">
        <v>57</v>
      </c>
      <c r="E29" s="79" t="s">
        <v>120</v>
      </c>
      <c r="F29" s="83" t="s">
        <v>358</v>
      </c>
      <c r="G29" s="84">
        <v>70866</v>
      </c>
      <c r="H29" s="84">
        <v>81825</v>
      </c>
      <c r="I29" s="84">
        <v>87342</v>
      </c>
      <c r="J29" s="84">
        <v>82842</v>
      </c>
      <c r="K29" s="84">
        <v>60692</v>
      </c>
      <c r="L29" s="84">
        <v>89455</v>
      </c>
      <c r="M29" s="131"/>
    </row>
    <row r="30" spans="3:13" ht="18" customHeight="1">
      <c r="C30" s="73" t="s">
        <v>56</v>
      </c>
      <c r="D30" s="74" t="s">
        <v>57</v>
      </c>
      <c r="E30" s="71" t="s">
        <v>121</v>
      </c>
      <c r="F30" s="72" t="s">
        <v>360</v>
      </c>
      <c r="G30" s="87">
        <v>22994</v>
      </c>
      <c r="H30" s="87">
        <v>25478</v>
      </c>
      <c r="I30" s="87">
        <v>29115</v>
      </c>
      <c r="J30" s="87">
        <v>28347</v>
      </c>
      <c r="K30" s="87">
        <v>26888</v>
      </c>
      <c r="L30" s="87">
        <v>36440</v>
      </c>
      <c r="M30" s="135"/>
    </row>
    <row r="31" spans="3:13" ht="18" customHeight="1">
      <c r="C31" s="73" t="s">
        <v>56</v>
      </c>
      <c r="D31" s="74" t="s">
        <v>57</v>
      </c>
      <c r="E31" s="76" t="s">
        <v>122</v>
      </c>
      <c r="F31" s="77" t="s">
        <v>362</v>
      </c>
      <c r="G31" s="78">
        <v>-386</v>
      </c>
      <c r="H31" s="78">
        <v>1857</v>
      </c>
      <c r="I31" s="78">
        <v>-1098</v>
      </c>
      <c r="J31" s="78">
        <v>-1544</v>
      </c>
      <c r="K31" s="78">
        <v>-647</v>
      </c>
      <c r="L31" s="78">
        <v>-1886</v>
      </c>
      <c r="M31" s="135"/>
    </row>
    <row r="32" spans="3:13" ht="18" customHeight="1">
      <c r="C32" s="73" t="s">
        <v>56</v>
      </c>
      <c r="D32" s="74" t="s">
        <v>57</v>
      </c>
      <c r="E32" s="71" t="s">
        <v>123</v>
      </c>
      <c r="F32" s="72" t="s">
        <v>86</v>
      </c>
      <c r="G32" s="87">
        <v>48258</v>
      </c>
      <c r="H32" s="87">
        <v>54490</v>
      </c>
      <c r="I32" s="87">
        <v>59326</v>
      </c>
      <c r="J32" s="87">
        <v>56039</v>
      </c>
      <c r="K32" s="87">
        <v>34450</v>
      </c>
      <c r="L32" s="87">
        <v>54901</v>
      </c>
      <c r="M32" s="135"/>
    </row>
    <row r="33" spans="1:13" ht="18" customHeight="1">
      <c r="A33" s="132"/>
      <c r="B33" s="132"/>
      <c r="C33" s="73" t="s">
        <v>56</v>
      </c>
      <c r="D33" s="74" t="s">
        <v>57</v>
      </c>
      <c r="E33" s="79" t="s">
        <v>124</v>
      </c>
      <c r="F33" s="83" t="s">
        <v>363</v>
      </c>
      <c r="G33" s="150">
        <v>-0.33340500000000001</v>
      </c>
      <c r="H33" s="150">
        <v>-0.49471999999999999</v>
      </c>
      <c r="I33" s="150">
        <v>-0.43552600000000002</v>
      </c>
      <c r="J33" s="150">
        <v>1.30454</v>
      </c>
      <c r="K33" s="151">
        <v>0</v>
      </c>
      <c r="L33" s="151">
        <v>62.079217999999997</v>
      </c>
      <c r="M33" s="152"/>
    </row>
    <row r="34" spans="1:13" ht="18" customHeight="1">
      <c r="A34" s="26"/>
      <c r="B34" s="26"/>
      <c r="C34" s="91" t="s">
        <v>56</v>
      </c>
      <c r="D34" s="92" t="s">
        <v>57</v>
      </c>
      <c r="E34" s="76" t="s">
        <v>61</v>
      </c>
      <c r="F34" s="77" t="s">
        <v>364</v>
      </c>
      <c r="G34" s="78">
        <v>48258</v>
      </c>
      <c r="H34" s="78">
        <v>54490</v>
      </c>
      <c r="I34" s="78">
        <v>59326</v>
      </c>
      <c r="J34" s="78">
        <v>56038</v>
      </c>
      <c r="K34" s="78">
        <v>34450</v>
      </c>
      <c r="L34" s="78">
        <v>54839</v>
      </c>
      <c r="M34" s="131"/>
    </row>
    <row r="35" spans="1:13" ht="18" customHeight="1">
      <c r="E35" s="113"/>
      <c r="F35" s="115"/>
      <c r="G35" s="87"/>
      <c r="H35" s="87"/>
      <c r="I35" s="87"/>
      <c r="J35" s="87"/>
      <c r="K35" s="87"/>
      <c r="L35" s="87"/>
    </row>
    <row r="36" spans="1:13" ht="18" customHeight="1">
      <c r="E36" s="113"/>
      <c r="F36" s="115"/>
      <c r="G36" s="87"/>
      <c r="H36" s="87"/>
      <c r="I36" s="87"/>
      <c r="J36" s="87"/>
      <c r="K36" s="87"/>
      <c r="L36" s="87"/>
    </row>
    <row r="37" spans="1:13" ht="18" customHeight="1">
      <c r="E37" s="118"/>
      <c r="F37" s="118"/>
      <c r="G37" s="118"/>
      <c r="H37" s="118"/>
      <c r="I37" s="118"/>
      <c r="J37" s="118"/>
      <c r="K37" s="118"/>
      <c r="L37" s="118"/>
    </row>
    <row r="39" spans="1:13" ht="18" customHeight="1">
      <c r="A39" s="26"/>
      <c r="B39" s="26"/>
      <c r="C39" s="130"/>
      <c r="D39" s="130"/>
      <c r="E39" s="61"/>
      <c r="F39" s="62"/>
      <c r="G39" s="87"/>
      <c r="H39" s="87"/>
      <c r="I39" s="87"/>
      <c r="J39" s="87"/>
      <c r="K39" s="87"/>
      <c r="L39" s="87"/>
      <c r="M39" s="153"/>
    </row>
    <row r="40" spans="1:13" ht="18" customHeight="1">
      <c r="A40" s="26"/>
      <c r="B40" s="26"/>
      <c r="C40" s="130"/>
      <c r="D40" s="130"/>
      <c r="E40" s="61"/>
      <c r="F40" s="62"/>
      <c r="G40" s="128"/>
      <c r="H40" s="128"/>
      <c r="I40" s="128"/>
      <c r="J40" s="128"/>
      <c r="K40" s="128"/>
      <c r="L40" s="128"/>
      <c r="M40" s="26"/>
    </row>
    <row r="41" spans="1:13" ht="18" customHeight="1">
      <c r="A41" s="26"/>
      <c r="B41" s="26"/>
      <c r="C41" s="130"/>
      <c r="D41" s="130"/>
      <c r="E41" s="61"/>
      <c r="F41" s="62"/>
      <c r="G41" s="128"/>
      <c r="H41" s="128"/>
      <c r="I41" s="128"/>
      <c r="J41" s="128"/>
      <c r="K41" s="128"/>
      <c r="L41" s="128"/>
      <c r="M41" s="26"/>
    </row>
    <row r="42" spans="1:13" ht="18" customHeight="1">
      <c r="A42" s="26"/>
      <c r="B42" s="26"/>
      <c r="C42" s="130"/>
      <c r="D42" s="130"/>
      <c r="E42" s="61"/>
      <c r="F42" s="62"/>
      <c r="G42" s="128"/>
      <c r="H42" s="128"/>
      <c r="I42" s="128"/>
      <c r="J42" s="128"/>
      <c r="K42" s="128"/>
      <c r="L42" s="128"/>
      <c r="M42" s="26"/>
    </row>
    <row r="43" spans="1:13" ht="18" customHeight="1">
      <c r="A43" s="26"/>
      <c r="B43" s="26"/>
      <c r="C43" s="130"/>
      <c r="D43" s="130"/>
      <c r="E43" s="61"/>
      <c r="F43" s="62"/>
      <c r="G43" s="128"/>
      <c r="H43" s="128"/>
      <c r="I43" s="128"/>
      <c r="J43" s="128"/>
      <c r="K43" s="128"/>
      <c r="L43" s="128"/>
      <c r="M43" s="26"/>
    </row>
  </sheetData>
  <sheetProtection algorithmName="SHA-512" hashValue="NplzRvg8+5hWwMI0if/SRzWa8MbPshahEdvciviuYmcMDg7aSWdIoOAj3yzSb9jTFPlDbJHsOMS7OnaGbtJnwA==" saltValue="9EVrBREe0pZjbQ/XmZiDRw==" spinCount="100000" sheet="1" objects="1" scenarios="1"/>
  <phoneticPr fontId="6"/>
  <pageMargins left="0.59055118110236227" right="0.59055118110236227" top="0.39370078740157483" bottom="0.19685039370078741" header="0" footer="0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0D0825-B666-478E-94AB-FB128423C45B}">
  <dimension ref="A1:N35"/>
  <sheetViews>
    <sheetView topLeftCell="B1" zoomScale="70" zoomScaleNormal="70" workbookViewId="0">
      <selection activeCell="B3" sqref="B3"/>
    </sheetView>
  </sheetViews>
  <sheetFormatPr defaultColWidth="8.75" defaultRowHeight="18" customHeight="1"/>
  <cols>
    <col min="1" max="1" width="16.25" style="42" hidden="1" customWidth="1"/>
    <col min="2" max="2" width="7.875" style="42" customWidth="1"/>
    <col min="3" max="3" width="9.75" style="122" customWidth="1"/>
    <col min="4" max="4" width="16.875" style="123" customWidth="1"/>
    <col min="5" max="5" width="41.375" style="122" customWidth="1"/>
    <col min="6" max="6" width="41.375" style="123" customWidth="1"/>
    <col min="7" max="12" width="15.125" style="66" customWidth="1"/>
    <col min="13" max="14" width="15.125" style="42" customWidth="1"/>
    <col min="15" max="16384" width="8.75" style="42"/>
  </cols>
  <sheetData>
    <row r="1" spans="1:14" ht="21.6" customHeight="1">
      <c r="A1" s="372" t="str">
        <f>HYPERLINK("#'目次(Contents)'!D6","目次 Contens")</f>
        <v>目次 Contens</v>
      </c>
      <c r="B1" s="154"/>
      <c r="C1" s="155"/>
      <c r="D1" s="156"/>
      <c r="E1" s="155"/>
      <c r="F1" s="156"/>
      <c r="G1" s="157"/>
      <c r="H1" s="157"/>
      <c r="I1" s="157"/>
      <c r="J1" s="157"/>
      <c r="K1" s="157"/>
      <c r="L1" s="157"/>
      <c r="M1" s="154"/>
      <c r="N1" s="154"/>
    </row>
    <row r="2" spans="1:14" ht="27" customHeight="1">
      <c r="A2" s="158"/>
      <c r="B2" s="125" t="s">
        <v>125</v>
      </c>
      <c r="C2" s="159"/>
      <c r="D2" s="160"/>
      <c r="F2" s="160"/>
      <c r="G2" s="161"/>
      <c r="H2" s="161"/>
      <c r="I2" s="161"/>
      <c r="J2" s="161"/>
      <c r="K2" s="161"/>
      <c r="L2" s="161"/>
      <c r="M2" s="158"/>
      <c r="N2" s="158"/>
    </row>
    <row r="3" spans="1:14" ht="18" customHeight="1">
      <c r="A3" s="154"/>
      <c r="B3" s="154"/>
      <c r="C3" s="155"/>
      <c r="D3" s="156"/>
      <c r="F3" s="162"/>
      <c r="G3" s="63" t="s">
        <v>49</v>
      </c>
      <c r="H3" s="65"/>
      <c r="I3" s="65"/>
      <c r="J3" s="65"/>
      <c r="K3" s="42"/>
      <c r="L3" s="42"/>
      <c r="M3" s="158"/>
      <c r="N3" s="158"/>
    </row>
    <row r="4" spans="1:14" ht="27" customHeight="1">
      <c r="A4" s="158"/>
      <c r="B4" s="158"/>
      <c r="C4" s="317"/>
      <c r="D4" s="318"/>
      <c r="E4" s="319"/>
      <c r="F4" s="320"/>
      <c r="G4" s="321" t="s">
        <v>88</v>
      </c>
      <c r="H4" s="322" t="s">
        <v>89</v>
      </c>
      <c r="I4" s="322" t="s">
        <v>90</v>
      </c>
      <c r="J4" s="322" t="s">
        <v>91</v>
      </c>
      <c r="K4" s="322" t="s">
        <v>92</v>
      </c>
      <c r="L4" s="322" t="s">
        <v>93</v>
      </c>
      <c r="M4" s="158"/>
      <c r="N4" s="158"/>
    </row>
    <row r="5" spans="1:14" ht="18" customHeight="1">
      <c r="A5" s="158"/>
      <c r="B5" s="158"/>
      <c r="C5" s="69" t="s">
        <v>56</v>
      </c>
      <c r="D5" s="70" t="s">
        <v>57</v>
      </c>
      <c r="E5" s="76" t="s">
        <v>126</v>
      </c>
      <c r="F5" s="77" t="s">
        <v>86</v>
      </c>
      <c r="G5" s="167">
        <v>48258</v>
      </c>
      <c r="H5" s="167">
        <v>54490</v>
      </c>
      <c r="I5" s="167">
        <v>59326</v>
      </c>
      <c r="J5" s="167">
        <v>56039</v>
      </c>
      <c r="K5" s="167">
        <v>34450</v>
      </c>
      <c r="L5" s="167">
        <v>54901</v>
      </c>
      <c r="M5" s="158"/>
      <c r="N5" s="158"/>
    </row>
    <row r="6" spans="1:14" ht="18" customHeight="1">
      <c r="A6" s="158"/>
      <c r="B6" s="158"/>
      <c r="C6" s="73" t="s">
        <v>56</v>
      </c>
      <c r="D6" s="74" t="s">
        <v>57</v>
      </c>
      <c r="E6" s="79" t="s">
        <v>127</v>
      </c>
      <c r="F6" s="83" t="s">
        <v>365</v>
      </c>
      <c r="G6" s="164">
        <v>5015</v>
      </c>
      <c r="H6" s="164">
        <v>3468</v>
      </c>
      <c r="I6" s="164">
        <v>3990</v>
      </c>
      <c r="J6" s="164">
        <v>22936</v>
      </c>
      <c r="K6" s="164">
        <v>10098</v>
      </c>
      <c r="L6" s="164">
        <v>20052</v>
      </c>
      <c r="M6" s="158"/>
      <c r="N6" s="158"/>
    </row>
    <row r="7" spans="1:14" ht="18" customHeight="1">
      <c r="A7" s="165"/>
      <c r="B7" s="165"/>
      <c r="C7" s="73" t="s">
        <v>56</v>
      </c>
      <c r="D7" s="74" t="s">
        <v>57</v>
      </c>
      <c r="E7" s="133" t="s">
        <v>128</v>
      </c>
      <c r="F7" s="134" t="s">
        <v>366</v>
      </c>
      <c r="G7" s="166">
        <v>4781</v>
      </c>
      <c r="H7" s="166">
        <v>-1897</v>
      </c>
      <c r="I7" s="166">
        <v>-1646</v>
      </c>
      <c r="J7" s="166">
        <v>9741</v>
      </c>
      <c r="K7" s="166">
        <v>-237</v>
      </c>
      <c r="L7" s="166">
        <v>10628</v>
      </c>
      <c r="M7" s="165"/>
      <c r="N7" s="165"/>
    </row>
    <row r="8" spans="1:14" ht="18" customHeight="1">
      <c r="A8" s="165"/>
      <c r="B8" s="165"/>
      <c r="C8" s="73" t="s">
        <v>56</v>
      </c>
      <c r="D8" s="74" t="s">
        <v>57</v>
      </c>
      <c r="E8" s="133" t="s">
        <v>129</v>
      </c>
      <c r="F8" s="134" t="s">
        <v>368</v>
      </c>
      <c r="G8" s="166">
        <v>-1989</v>
      </c>
      <c r="H8" s="166">
        <v>5140</v>
      </c>
      <c r="I8" s="166">
        <v>7421</v>
      </c>
      <c r="J8" s="166">
        <v>5861</v>
      </c>
      <c r="K8" s="166">
        <v>11836</v>
      </c>
      <c r="L8" s="166">
        <v>1220</v>
      </c>
      <c r="M8" s="165"/>
      <c r="N8" s="165"/>
    </row>
    <row r="9" spans="1:14" ht="18" customHeight="1">
      <c r="A9" s="165"/>
      <c r="B9" s="165"/>
      <c r="C9" s="73" t="s">
        <v>56</v>
      </c>
      <c r="D9" s="74" t="s">
        <v>57</v>
      </c>
      <c r="E9" s="133" t="s">
        <v>130</v>
      </c>
      <c r="F9" s="134" t="s">
        <v>369</v>
      </c>
      <c r="G9" s="166">
        <v>2223</v>
      </c>
      <c r="H9" s="166">
        <v>225</v>
      </c>
      <c r="I9" s="166">
        <v>-1784</v>
      </c>
      <c r="J9" s="166">
        <v>7335</v>
      </c>
      <c r="K9" s="166">
        <v>-1501</v>
      </c>
      <c r="L9" s="166">
        <v>8204</v>
      </c>
      <c r="M9" s="165"/>
      <c r="N9" s="165"/>
    </row>
    <row r="10" spans="1:14" ht="18" customHeight="1">
      <c r="A10" s="158"/>
      <c r="B10" s="158"/>
      <c r="C10" s="73" t="s">
        <v>56</v>
      </c>
      <c r="D10" s="74" t="s">
        <v>57</v>
      </c>
      <c r="E10" s="136" t="s">
        <v>131</v>
      </c>
      <c r="F10" s="137" t="s">
        <v>370</v>
      </c>
      <c r="G10" s="167">
        <v>53273</v>
      </c>
      <c r="H10" s="167">
        <v>57958</v>
      </c>
      <c r="I10" s="167">
        <v>63316</v>
      </c>
      <c r="J10" s="167">
        <v>78975</v>
      </c>
      <c r="K10" s="167">
        <v>44549</v>
      </c>
      <c r="L10" s="167">
        <v>74953</v>
      </c>
      <c r="M10" s="158"/>
      <c r="N10" s="158"/>
    </row>
    <row r="11" spans="1:14" ht="18" customHeight="1">
      <c r="A11" s="165"/>
      <c r="B11" s="165"/>
      <c r="C11" s="73" t="s">
        <v>56</v>
      </c>
      <c r="D11" s="74" t="s">
        <v>57</v>
      </c>
      <c r="E11" s="71" t="s">
        <v>132</v>
      </c>
      <c r="F11" s="72" t="s">
        <v>371</v>
      </c>
      <c r="G11" s="168"/>
      <c r="H11" s="168"/>
      <c r="I11" s="168"/>
      <c r="J11" s="168"/>
      <c r="K11" s="168"/>
      <c r="L11" s="168"/>
      <c r="M11" s="165"/>
      <c r="N11" s="165"/>
    </row>
    <row r="12" spans="1:14" ht="18" customHeight="1">
      <c r="A12" s="165"/>
      <c r="B12" s="165"/>
      <c r="C12" s="73" t="s">
        <v>56</v>
      </c>
      <c r="D12" s="74" t="s">
        <v>57</v>
      </c>
      <c r="E12" s="133" t="s">
        <v>133</v>
      </c>
      <c r="F12" s="134" t="s">
        <v>372</v>
      </c>
      <c r="G12" s="169">
        <v>53273</v>
      </c>
      <c r="H12" s="169">
        <v>57958</v>
      </c>
      <c r="I12" s="169">
        <v>63316</v>
      </c>
      <c r="J12" s="169">
        <v>78974</v>
      </c>
      <c r="K12" s="169">
        <v>44549</v>
      </c>
      <c r="L12" s="169">
        <v>74891</v>
      </c>
      <c r="M12" s="165"/>
      <c r="N12" s="165"/>
    </row>
    <row r="13" spans="1:14" ht="18" customHeight="1">
      <c r="A13" s="165"/>
      <c r="B13" s="165"/>
      <c r="C13" s="91" t="s">
        <v>56</v>
      </c>
      <c r="D13" s="92" t="s">
        <v>57</v>
      </c>
      <c r="E13" s="136" t="s">
        <v>134</v>
      </c>
      <c r="F13" s="137" t="s">
        <v>373</v>
      </c>
      <c r="G13" s="167">
        <v>-0.333866</v>
      </c>
      <c r="H13" s="167">
        <v>-0.49522100000000002</v>
      </c>
      <c r="I13" s="167">
        <v>-0.43586399999999997</v>
      </c>
      <c r="J13" s="167">
        <v>1.3044450000000001</v>
      </c>
      <c r="K13" s="170">
        <v>0</v>
      </c>
      <c r="L13" s="170">
        <v>62.079217999999997</v>
      </c>
      <c r="M13" s="165"/>
      <c r="N13" s="165"/>
    </row>
    <row r="14" spans="1:14" ht="18" customHeight="1">
      <c r="A14" s="158"/>
      <c r="B14" s="158"/>
      <c r="C14" s="159"/>
      <c r="D14" s="160"/>
      <c r="E14" s="159"/>
      <c r="F14" s="160"/>
      <c r="G14" s="161"/>
      <c r="H14" s="161"/>
      <c r="I14" s="161"/>
      <c r="J14" s="161"/>
      <c r="K14" s="161"/>
      <c r="L14" s="161"/>
      <c r="M14" s="158"/>
      <c r="N14" s="158"/>
    </row>
    <row r="15" spans="1:14" ht="18" customHeight="1">
      <c r="A15" s="158"/>
      <c r="B15" s="158"/>
      <c r="C15" s="159"/>
      <c r="D15" s="160"/>
      <c r="E15" s="159"/>
      <c r="F15" s="160"/>
      <c r="G15" s="161"/>
      <c r="H15" s="161"/>
      <c r="I15" s="161"/>
      <c r="J15" s="161"/>
      <c r="K15" s="161"/>
      <c r="L15" s="161"/>
      <c r="M15" s="158"/>
      <c r="N15" s="158"/>
    </row>
    <row r="16" spans="1:14" ht="18" customHeight="1">
      <c r="A16" s="158"/>
      <c r="B16" s="158"/>
      <c r="C16" s="159"/>
      <c r="D16" s="160"/>
      <c r="E16" s="159"/>
      <c r="F16" s="160"/>
      <c r="G16" s="161"/>
      <c r="H16" s="161"/>
      <c r="I16" s="161"/>
      <c r="J16" s="161"/>
      <c r="K16" s="161"/>
      <c r="L16" s="161"/>
      <c r="M16" s="158"/>
      <c r="N16" s="158"/>
    </row>
    <row r="17" spans="1:14" ht="18" customHeight="1">
      <c r="A17" s="158"/>
      <c r="B17" s="158"/>
      <c r="C17" s="159"/>
      <c r="D17" s="160"/>
      <c r="E17" s="159"/>
      <c r="F17" s="160"/>
      <c r="G17" s="161"/>
      <c r="H17" s="161"/>
      <c r="I17" s="161"/>
      <c r="J17" s="161"/>
      <c r="K17" s="161"/>
      <c r="L17" s="161"/>
      <c r="M17" s="158"/>
      <c r="N17" s="158"/>
    </row>
    <row r="18" spans="1:14" ht="18" customHeight="1">
      <c r="A18" s="158"/>
      <c r="B18" s="158"/>
      <c r="C18" s="159"/>
      <c r="D18" s="160"/>
      <c r="E18" s="159"/>
      <c r="F18" s="160"/>
      <c r="G18" s="161"/>
      <c r="H18" s="161"/>
      <c r="I18" s="161"/>
      <c r="J18" s="161"/>
      <c r="K18" s="161"/>
      <c r="L18" s="161"/>
      <c r="M18" s="158"/>
      <c r="N18" s="158"/>
    </row>
    <row r="19" spans="1:14" ht="18" customHeight="1">
      <c r="A19" s="158"/>
      <c r="B19" s="158"/>
      <c r="C19" s="159"/>
      <c r="D19" s="160"/>
      <c r="E19" s="159"/>
      <c r="F19" s="160"/>
      <c r="G19" s="161"/>
      <c r="H19" s="161"/>
      <c r="I19" s="161"/>
      <c r="J19" s="161"/>
      <c r="K19" s="161"/>
      <c r="L19" s="161"/>
      <c r="M19" s="158"/>
      <c r="N19" s="158"/>
    </row>
    <row r="20" spans="1:14" ht="18" customHeight="1">
      <c r="A20" s="158"/>
      <c r="B20" s="158"/>
      <c r="C20" s="159"/>
      <c r="D20" s="160"/>
      <c r="E20" s="159"/>
      <c r="F20" s="160"/>
      <c r="G20" s="161"/>
      <c r="H20" s="161"/>
      <c r="I20" s="161"/>
      <c r="J20" s="161"/>
      <c r="K20" s="161"/>
      <c r="L20" s="161"/>
      <c r="M20" s="158"/>
      <c r="N20" s="158"/>
    </row>
    <row r="21" spans="1:14" ht="18" customHeight="1">
      <c r="A21" s="120"/>
      <c r="B21" s="120"/>
      <c r="C21" s="171"/>
      <c r="D21" s="172"/>
      <c r="E21" s="159"/>
      <c r="F21" s="160"/>
      <c r="G21" s="161"/>
      <c r="H21" s="161"/>
      <c r="I21" s="161"/>
      <c r="J21" s="161"/>
      <c r="K21" s="161"/>
      <c r="L21" s="161"/>
      <c r="M21" s="158"/>
      <c r="N21" s="158"/>
    </row>
    <row r="34" spans="5:12" ht="18" customHeight="1">
      <c r="E34" s="113"/>
      <c r="F34" s="115"/>
      <c r="G34" s="87"/>
      <c r="H34" s="87"/>
      <c r="I34" s="87"/>
      <c r="J34" s="87"/>
      <c r="K34" s="87"/>
      <c r="L34" s="87"/>
    </row>
    <row r="35" spans="5:12" ht="18" customHeight="1">
      <c r="E35" s="390"/>
      <c r="F35" s="390"/>
      <c r="G35" s="390"/>
      <c r="H35" s="390"/>
      <c r="I35" s="390"/>
      <c r="J35" s="390"/>
      <c r="K35" s="390"/>
      <c r="L35" s="118"/>
    </row>
  </sheetData>
  <sheetProtection algorithmName="SHA-512" hashValue="btXaO2IR7N9j/8zvG4oEvESf2uoAOmoAjbf05gfseBFCCeZ62DMPYqQDAYAndmMJtKmUPOQiB7pZaz6E/xCKbg==" saltValue="nvCF0hS88jZ5j/z0cirL+Q==" spinCount="100000" sheet="1" objects="1" scenarios="1"/>
  <mergeCells count="1">
    <mergeCell ref="E35:K35"/>
  </mergeCells>
  <phoneticPr fontId="6"/>
  <pageMargins left="0.59055118110236227" right="0.59055118110236227" top="0.39370078740157483" bottom="0.19685039370078741" header="0" footer="0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CA1780-2600-4E26-9683-BE1D0FBAED3D}">
  <dimension ref="A1:M63"/>
  <sheetViews>
    <sheetView topLeftCell="B1" zoomScale="70" zoomScaleNormal="70" workbookViewId="0">
      <selection activeCell="B3" sqref="B3"/>
    </sheetView>
  </sheetViews>
  <sheetFormatPr defaultColWidth="8.75" defaultRowHeight="18" customHeight="1"/>
  <cols>
    <col min="1" max="1" width="16.25" style="42" hidden="1" customWidth="1"/>
    <col min="2" max="2" width="7.875" style="42" customWidth="1"/>
    <col min="3" max="3" width="9.75" style="127" customWidth="1"/>
    <col min="4" max="4" width="16.875" style="127" customWidth="1"/>
    <col min="5" max="5" width="31.75" style="122" customWidth="1"/>
    <col min="6" max="6" width="75.125" style="123" customWidth="1"/>
    <col min="7" max="12" width="15.125" style="66" customWidth="1"/>
    <col min="13" max="15" width="15.125" style="42" customWidth="1"/>
    <col min="16" max="16384" width="8.75" style="42"/>
  </cols>
  <sheetData>
    <row r="1" spans="1:13" ht="21.6" customHeight="1">
      <c r="A1" s="372" t="str">
        <f>HYPERLINK("#'目次(Contents)'!D6","目次 Contens")</f>
        <v>目次 Contens</v>
      </c>
      <c r="B1" s="230"/>
      <c r="C1" s="272"/>
      <c r="D1" s="272"/>
      <c r="E1" s="290"/>
      <c r="F1" s="291"/>
      <c r="G1" s="233"/>
      <c r="H1" s="233"/>
      <c r="I1" s="233"/>
      <c r="J1" s="233"/>
      <c r="K1" s="233"/>
      <c r="L1" s="233"/>
      <c r="M1" s="230"/>
    </row>
    <row r="2" spans="1:13" ht="27" customHeight="1">
      <c r="A2" s="158"/>
      <c r="B2" s="125" t="s">
        <v>135</v>
      </c>
      <c r="C2" s="275"/>
      <c r="D2" s="275"/>
      <c r="E2" s="274"/>
      <c r="F2" s="292"/>
      <c r="G2" s="161"/>
      <c r="H2" s="161"/>
      <c r="I2" s="161"/>
      <c r="J2" s="161"/>
      <c r="K2" s="161"/>
      <c r="L2" s="161"/>
      <c r="M2" s="158"/>
    </row>
    <row r="3" spans="1:13" ht="18" customHeight="1">
      <c r="A3" s="154"/>
      <c r="B3" s="154"/>
      <c r="C3" s="293"/>
      <c r="D3" s="293"/>
      <c r="E3" s="127"/>
      <c r="F3" s="292"/>
      <c r="G3" s="63" t="s">
        <v>49</v>
      </c>
      <c r="H3" s="65"/>
      <c r="I3" s="65"/>
      <c r="J3" s="65"/>
      <c r="K3" s="65"/>
      <c r="L3" s="42"/>
      <c r="M3" s="158"/>
    </row>
    <row r="4" spans="1:13" ht="27" customHeight="1">
      <c r="A4" s="234"/>
      <c r="B4" s="234"/>
      <c r="C4" s="324"/>
      <c r="D4" s="325"/>
      <c r="E4" s="326"/>
      <c r="F4" s="327"/>
      <c r="G4" s="328">
        <v>44286</v>
      </c>
      <c r="H4" s="329">
        <v>44651</v>
      </c>
      <c r="I4" s="329">
        <v>45016</v>
      </c>
      <c r="J4" s="329">
        <v>45382</v>
      </c>
      <c r="K4" s="329">
        <v>45747</v>
      </c>
      <c r="L4" s="329">
        <v>46112</v>
      </c>
      <c r="M4" s="158"/>
    </row>
    <row r="5" spans="1:13" ht="18" customHeight="1">
      <c r="A5" s="234"/>
      <c r="B5" s="234"/>
      <c r="C5" s="69" t="s">
        <v>56</v>
      </c>
      <c r="D5" s="70" t="s">
        <v>57</v>
      </c>
      <c r="E5" s="361" t="s">
        <v>136</v>
      </c>
      <c r="F5" s="362" t="s">
        <v>375</v>
      </c>
      <c r="G5" s="323">
        <v>689527</v>
      </c>
      <c r="H5" s="323">
        <v>810079</v>
      </c>
      <c r="I5" s="323">
        <v>869199</v>
      </c>
      <c r="J5" s="323">
        <v>1021700</v>
      </c>
      <c r="K5" s="323">
        <v>1053200</v>
      </c>
      <c r="L5" s="323">
        <v>1051966</v>
      </c>
      <c r="M5" s="158"/>
    </row>
    <row r="6" spans="1:13" ht="18" customHeight="1">
      <c r="A6" s="295"/>
      <c r="B6" s="295"/>
      <c r="C6" s="73" t="s">
        <v>56</v>
      </c>
      <c r="D6" s="74" t="s">
        <v>57</v>
      </c>
      <c r="E6" s="133" t="s">
        <v>137</v>
      </c>
      <c r="F6" s="134" t="s">
        <v>376</v>
      </c>
      <c r="G6" s="296">
        <v>216107</v>
      </c>
      <c r="H6" s="296">
        <v>266891</v>
      </c>
      <c r="I6" s="296">
        <v>206644</v>
      </c>
      <c r="J6" s="296">
        <v>284129</v>
      </c>
      <c r="K6" s="296">
        <v>235976</v>
      </c>
      <c r="L6" s="296">
        <v>279968</v>
      </c>
      <c r="M6" s="165"/>
    </row>
    <row r="7" spans="1:13" ht="18" customHeight="1">
      <c r="A7" s="295"/>
      <c r="B7" s="295"/>
      <c r="C7" s="73" t="s">
        <v>56</v>
      </c>
      <c r="D7" s="74" t="s">
        <v>57</v>
      </c>
      <c r="E7" s="133" t="s">
        <v>466</v>
      </c>
      <c r="F7" s="134" t="s">
        <v>467</v>
      </c>
      <c r="G7" s="296">
        <v>132346</v>
      </c>
      <c r="H7" s="296">
        <v>147945</v>
      </c>
      <c r="I7" s="296">
        <v>169150</v>
      </c>
      <c r="J7" s="296">
        <v>148526</v>
      </c>
      <c r="K7" s="296">
        <v>148607</v>
      </c>
      <c r="L7" s="296">
        <v>137572</v>
      </c>
      <c r="M7" s="165"/>
    </row>
    <row r="8" spans="1:13" ht="18" customHeight="1">
      <c r="A8" s="295"/>
      <c r="B8" s="295"/>
      <c r="C8" s="73" t="s">
        <v>56</v>
      </c>
      <c r="D8" s="74" t="s">
        <v>57</v>
      </c>
      <c r="E8" s="133" t="s">
        <v>138</v>
      </c>
      <c r="F8" s="134" t="s">
        <v>139</v>
      </c>
      <c r="G8" s="296">
        <v>516</v>
      </c>
      <c r="H8" s="296">
        <v>576</v>
      </c>
      <c r="I8" s="296">
        <v>4613</v>
      </c>
      <c r="J8" s="296">
        <v>2255</v>
      </c>
      <c r="K8" s="296">
        <v>3305</v>
      </c>
      <c r="L8" s="296">
        <v>11760</v>
      </c>
      <c r="M8" s="165"/>
    </row>
    <row r="9" spans="1:13" ht="18" customHeight="1">
      <c r="A9" s="295"/>
      <c r="B9" s="295"/>
      <c r="C9" s="73" t="s">
        <v>56</v>
      </c>
      <c r="D9" s="74" t="s">
        <v>57</v>
      </c>
      <c r="E9" s="133" t="s">
        <v>140</v>
      </c>
      <c r="F9" s="134" t="s">
        <v>377</v>
      </c>
      <c r="G9" s="296">
        <v>10774</v>
      </c>
      <c r="H9" s="296">
        <v>11379</v>
      </c>
      <c r="I9" s="296">
        <v>12061</v>
      </c>
      <c r="J9" s="296">
        <v>12733</v>
      </c>
      <c r="K9" s="296">
        <v>13578</v>
      </c>
      <c r="L9" s="296">
        <v>13869</v>
      </c>
      <c r="M9" s="165"/>
    </row>
    <row r="10" spans="1:13" ht="18" customHeight="1">
      <c r="A10" s="295"/>
      <c r="B10" s="295"/>
      <c r="C10" s="73" t="s">
        <v>56</v>
      </c>
      <c r="D10" s="74" t="s">
        <v>57</v>
      </c>
      <c r="E10" s="133" t="s">
        <v>141</v>
      </c>
      <c r="F10" s="360" t="s">
        <v>335</v>
      </c>
      <c r="G10" s="296">
        <v>305703</v>
      </c>
      <c r="H10" s="296">
        <v>368732</v>
      </c>
      <c r="I10" s="296">
        <v>459872</v>
      </c>
      <c r="J10" s="296">
        <v>552811</v>
      </c>
      <c r="K10" s="296">
        <v>631624</v>
      </c>
      <c r="L10" s="296">
        <v>586717</v>
      </c>
      <c r="M10" s="165"/>
    </row>
    <row r="11" spans="1:13" ht="18" customHeight="1">
      <c r="A11" s="295"/>
      <c r="B11" s="295"/>
      <c r="C11" s="73" t="s">
        <v>56</v>
      </c>
      <c r="D11" s="74" t="s">
        <v>57</v>
      </c>
      <c r="E11" s="133" t="s">
        <v>142</v>
      </c>
      <c r="F11" s="134" t="s">
        <v>143</v>
      </c>
      <c r="G11" s="296">
        <v>24175</v>
      </c>
      <c r="H11" s="296">
        <v>14642</v>
      </c>
      <c r="I11" s="296">
        <v>16929</v>
      </c>
      <c r="J11" s="296">
        <v>21367</v>
      </c>
      <c r="K11" s="296">
        <v>20232</v>
      </c>
      <c r="L11" s="296">
        <v>22206</v>
      </c>
      <c r="M11" s="165"/>
    </row>
    <row r="12" spans="1:13" ht="18" customHeight="1">
      <c r="A12" s="295"/>
      <c r="B12" s="295"/>
      <c r="C12" s="73" t="s">
        <v>56</v>
      </c>
      <c r="D12" s="74" t="s">
        <v>57</v>
      </c>
      <c r="E12" s="136" t="s">
        <v>144</v>
      </c>
      <c r="F12" s="137" t="s">
        <v>378</v>
      </c>
      <c r="G12" s="297">
        <v>-94</v>
      </c>
      <c r="H12" s="297">
        <v>-84</v>
      </c>
      <c r="I12" s="297">
        <v>-70</v>
      </c>
      <c r="J12" s="297">
        <v>-121</v>
      </c>
      <c r="K12" s="297">
        <v>-121</v>
      </c>
      <c r="L12" s="297">
        <v>-126</v>
      </c>
      <c r="M12" s="165"/>
    </row>
    <row r="13" spans="1:13" ht="18" customHeight="1">
      <c r="A13" s="234"/>
      <c r="B13" s="234"/>
      <c r="C13" s="73" t="s">
        <v>56</v>
      </c>
      <c r="D13" s="74" t="s">
        <v>57</v>
      </c>
      <c r="E13" s="363" t="s">
        <v>145</v>
      </c>
      <c r="F13" s="364" t="s">
        <v>380</v>
      </c>
      <c r="G13" s="238">
        <v>264132</v>
      </c>
      <c r="H13" s="238">
        <v>271828</v>
      </c>
      <c r="I13" s="238">
        <v>328906</v>
      </c>
      <c r="J13" s="238">
        <v>329531</v>
      </c>
      <c r="K13" s="238">
        <v>312003</v>
      </c>
      <c r="L13" s="238">
        <v>365758</v>
      </c>
      <c r="M13" s="158"/>
    </row>
    <row r="14" spans="1:13" ht="18" customHeight="1">
      <c r="A14" s="295"/>
      <c r="B14" s="295"/>
      <c r="C14" s="73" t="s">
        <v>56</v>
      </c>
      <c r="D14" s="74" t="s">
        <v>57</v>
      </c>
      <c r="E14" s="133" t="s">
        <v>146</v>
      </c>
      <c r="F14" s="134" t="s">
        <v>381</v>
      </c>
      <c r="G14" s="296">
        <v>174886</v>
      </c>
      <c r="H14" s="296">
        <v>176077</v>
      </c>
      <c r="I14" s="296">
        <v>213514</v>
      </c>
      <c r="J14" s="296">
        <v>177521</v>
      </c>
      <c r="K14" s="296">
        <v>145831</v>
      </c>
      <c r="L14" s="296">
        <v>144716</v>
      </c>
      <c r="M14" s="165"/>
    </row>
    <row r="15" spans="1:13" ht="18" customHeight="1">
      <c r="A15" s="295"/>
      <c r="B15" s="295"/>
      <c r="C15" s="73" t="s">
        <v>56</v>
      </c>
      <c r="D15" s="74" t="s">
        <v>57</v>
      </c>
      <c r="E15" s="133" t="s">
        <v>147</v>
      </c>
      <c r="F15" s="134" t="s">
        <v>148</v>
      </c>
      <c r="G15" s="296">
        <v>2590</v>
      </c>
      <c r="H15" s="296">
        <v>2387</v>
      </c>
      <c r="I15" s="296">
        <v>2184</v>
      </c>
      <c r="J15" s="296">
        <v>1981</v>
      </c>
      <c r="K15" s="296">
        <v>1778</v>
      </c>
      <c r="L15" s="296">
        <v>1574</v>
      </c>
      <c r="M15" s="165"/>
    </row>
    <row r="16" spans="1:13" ht="18" customHeight="1">
      <c r="A16" s="295"/>
      <c r="B16" s="295"/>
      <c r="C16" s="73" t="s">
        <v>56</v>
      </c>
      <c r="D16" s="74" t="s">
        <v>57</v>
      </c>
      <c r="E16" s="133" t="s">
        <v>149</v>
      </c>
      <c r="F16" s="134" t="s">
        <v>383</v>
      </c>
      <c r="G16" s="296">
        <v>40880</v>
      </c>
      <c r="H16" s="296">
        <v>43125</v>
      </c>
      <c r="I16" s="296">
        <v>61218</v>
      </c>
      <c r="J16" s="296">
        <v>91444</v>
      </c>
      <c r="K16" s="296">
        <v>102774</v>
      </c>
      <c r="L16" s="296">
        <v>146313</v>
      </c>
      <c r="M16" s="165"/>
    </row>
    <row r="17" spans="1:13" ht="18" customHeight="1">
      <c r="A17" s="295"/>
      <c r="B17" s="295"/>
      <c r="C17" s="73" t="s">
        <v>56</v>
      </c>
      <c r="D17" s="74" t="s">
        <v>57</v>
      </c>
      <c r="E17" s="133" t="s">
        <v>150</v>
      </c>
      <c r="F17" s="134" t="s">
        <v>385</v>
      </c>
      <c r="G17" s="296">
        <v>5803</v>
      </c>
      <c r="H17" s="296">
        <v>8918</v>
      </c>
      <c r="I17" s="296">
        <v>10751</v>
      </c>
      <c r="J17" s="296">
        <v>5545</v>
      </c>
      <c r="K17" s="296">
        <v>6794</v>
      </c>
      <c r="L17" s="296">
        <v>198</v>
      </c>
      <c r="M17" s="165"/>
    </row>
    <row r="18" spans="1:13" ht="18" customHeight="1">
      <c r="A18" s="295"/>
      <c r="B18" s="295"/>
      <c r="C18" s="73" t="s">
        <v>56</v>
      </c>
      <c r="D18" s="74" t="s">
        <v>57</v>
      </c>
      <c r="E18" s="133" t="s">
        <v>142</v>
      </c>
      <c r="F18" s="134" t="s">
        <v>143</v>
      </c>
      <c r="G18" s="296">
        <v>40766</v>
      </c>
      <c r="H18" s="296">
        <v>42108</v>
      </c>
      <c r="I18" s="296">
        <v>42038</v>
      </c>
      <c r="J18" s="296">
        <v>53999</v>
      </c>
      <c r="K18" s="296">
        <v>55767</v>
      </c>
      <c r="L18" s="296">
        <v>74060</v>
      </c>
      <c r="M18" s="165"/>
    </row>
    <row r="19" spans="1:13" ht="18" customHeight="1">
      <c r="A19" s="295"/>
      <c r="B19" s="295"/>
      <c r="C19" s="73" t="s">
        <v>56</v>
      </c>
      <c r="D19" s="74" t="s">
        <v>57</v>
      </c>
      <c r="E19" s="133" t="s">
        <v>144</v>
      </c>
      <c r="F19" s="134" t="s">
        <v>378</v>
      </c>
      <c r="G19" s="296">
        <v>-793</v>
      </c>
      <c r="H19" s="296">
        <v>-787</v>
      </c>
      <c r="I19" s="296">
        <v>-799</v>
      </c>
      <c r="J19" s="296">
        <v>-958</v>
      </c>
      <c r="K19" s="296">
        <v>-941</v>
      </c>
      <c r="L19" s="296">
        <v>-1102</v>
      </c>
      <c r="M19" s="165"/>
    </row>
    <row r="20" spans="1:13" ht="18" customHeight="1">
      <c r="A20" s="234"/>
      <c r="B20" s="234"/>
      <c r="C20" s="73" t="s">
        <v>56</v>
      </c>
      <c r="D20" s="74" t="s">
        <v>57</v>
      </c>
      <c r="E20" s="104" t="s">
        <v>151</v>
      </c>
      <c r="F20" s="145" t="s">
        <v>320</v>
      </c>
      <c r="G20" s="298">
        <v>953659</v>
      </c>
      <c r="H20" s="298">
        <v>1081907</v>
      </c>
      <c r="I20" s="298">
        <v>1198105</v>
      </c>
      <c r="J20" s="298">
        <v>1351231</v>
      </c>
      <c r="K20" s="298">
        <v>1365203</v>
      </c>
      <c r="L20" s="298">
        <v>1417724</v>
      </c>
      <c r="M20" s="158"/>
    </row>
    <row r="21" spans="1:13" ht="18" customHeight="1">
      <c r="A21" s="234"/>
      <c r="B21" s="234"/>
      <c r="C21" s="73" t="s">
        <v>56</v>
      </c>
      <c r="D21" s="74" t="s">
        <v>57</v>
      </c>
      <c r="E21" s="363" t="s">
        <v>152</v>
      </c>
      <c r="F21" s="364" t="s">
        <v>387</v>
      </c>
      <c r="G21" s="238">
        <v>271963</v>
      </c>
      <c r="H21" s="238">
        <v>350543</v>
      </c>
      <c r="I21" s="238">
        <v>378802</v>
      </c>
      <c r="J21" s="238">
        <v>394383</v>
      </c>
      <c r="K21" s="238">
        <v>442824</v>
      </c>
      <c r="L21" s="238">
        <v>398291</v>
      </c>
      <c r="M21" s="158"/>
    </row>
    <row r="22" spans="1:13" ht="18" customHeight="1">
      <c r="A22" s="295"/>
      <c r="B22" s="295"/>
      <c r="C22" s="73" t="s">
        <v>56</v>
      </c>
      <c r="D22" s="74" t="s">
        <v>57</v>
      </c>
      <c r="E22" s="133" t="s">
        <v>153</v>
      </c>
      <c r="F22" s="134" t="s">
        <v>388</v>
      </c>
      <c r="G22" s="296">
        <v>87095</v>
      </c>
      <c r="H22" s="296">
        <v>86480</v>
      </c>
      <c r="I22" s="296">
        <v>93246</v>
      </c>
      <c r="J22" s="296">
        <v>100694</v>
      </c>
      <c r="K22" s="296">
        <v>105413</v>
      </c>
      <c r="L22" s="296">
        <v>101782</v>
      </c>
      <c r="M22" s="165"/>
    </row>
    <row r="23" spans="1:13" ht="18" customHeight="1">
      <c r="A23" s="295"/>
      <c r="B23" s="295"/>
      <c r="C23" s="73" t="s">
        <v>56</v>
      </c>
      <c r="D23" s="74" t="s">
        <v>57</v>
      </c>
      <c r="E23" s="133" t="s">
        <v>154</v>
      </c>
      <c r="F23" s="134" t="s">
        <v>390</v>
      </c>
      <c r="G23" s="296">
        <v>54899</v>
      </c>
      <c r="H23" s="296">
        <v>55562</v>
      </c>
      <c r="I23" s="296">
        <v>63896</v>
      </c>
      <c r="J23" s="296">
        <v>73193</v>
      </c>
      <c r="K23" s="296">
        <v>42537</v>
      </c>
      <c r="L23" s="296">
        <v>42252</v>
      </c>
      <c r="M23" s="165"/>
    </row>
    <row r="24" spans="1:13" ht="18" customHeight="1">
      <c r="A24" s="295"/>
      <c r="B24" s="295"/>
      <c r="C24" s="73" t="s">
        <v>56</v>
      </c>
      <c r="D24" s="74" t="s">
        <v>57</v>
      </c>
      <c r="E24" s="133" t="s">
        <v>155</v>
      </c>
      <c r="F24" s="134" t="s">
        <v>391</v>
      </c>
      <c r="G24" s="296">
        <v>0</v>
      </c>
      <c r="H24" s="296">
        <v>0</v>
      </c>
      <c r="I24" s="296">
        <v>31500</v>
      </c>
      <c r="J24" s="296">
        <v>0</v>
      </c>
      <c r="K24" s="296">
        <v>15000</v>
      </c>
      <c r="L24" s="296">
        <v>0</v>
      </c>
      <c r="M24" s="165"/>
    </row>
    <row r="25" spans="1:13" ht="18" customHeight="1">
      <c r="A25" s="295"/>
      <c r="B25" s="295"/>
      <c r="C25" s="73" t="s">
        <v>56</v>
      </c>
      <c r="D25" s="74" t="s">
        <v>57</v>
      </c>
      <c r="E25" s="133" t="s">
        <v>156</v>
      </c>
      <c r="F25" s="134" t="s">
        <v>406</v>
      </c>
      <c r="G25" s="296">
        <v>5971</v>
      </c>
      <c r="H25" s="296">
        <v>31841</v>
      </c>
      <c r="I25" s="296">
        <v>10000</v>
      </c>
      <c r="J25" s="296">
        <v>10000</v>
      </c>
      <c r="K25" s="296">
        <v>20000</v>
      </c>
      <c r="L25" s="296">
        <v>10000</v>
      </c>
      <c r="M25" s="165"/>
    </row>
    <row r="26" spans="1:13" ht="18" customHeight="1">
      <c r="A26" s="295"/>
      <c r="B26" s="295"/>
      <c r="C26" s="73" t="s">
        <v>56</v>
      </c>
      <c r="D26" s="74" t="s">
        <v>57</v>
      </c>
      <c r="E26" s="133" t="s">
        <v>157</v>
      </c>
      <c r="F26" s="134" t="s">
        <v>407</v>
      </c>
      <c r="G26" s="296">
        <v>0</v>
      </c>
      <c r="H26" s="296">
        <v>0</v>
      </c>
      <c r="I26" s="296">
        <v>20000</v>
      </c>
      <c r="J26" s="296">
        <v>0</v>
      </c>
      <c r="K26" s="296">
        <v>40000</v>
      </c>
      <c r="L26" s="296">
        <v>0</v>
      </c>
      <c r="M26" s="165"/>
    </row>
    <row r="27" spans="1:13" ht="18" customHeight="1">
      <c r="A27" s="295"/>
      <c r="B27" s="295"/>
      <c r="C27" s="73" t="s">
        <v>56</v>
      </c>
      <c r="D27" s="74" t="s">
        <v>57</v>
      </c>
      <c r="E27" s="133" t="s">
        <v>158</v>
      </c>
      <c r="F27" s="134" t="s">
        <v>408</v>
      </c>
      <c r="G27" s="296">
        <v>17636</v>
      </c>
      <c r="H27" s="296">
        <v>25472</v>
      </c>
      <c r="I27" s="296">
        <v>28631</v>
      </c>
      <c r="J27" s="296">
        <v>47167</v>
      </c>
      <c r="K27" s="296">
        <v>44843</v>
      </c>
      <c r="L27" s="296">
        <v>63240</v>
      </c>
      <c r="M27" s="165"/>
    </row>
    <row r="28" spans="1:13" ht="18" customHeight="1">
      <c r="A28" s="295"/>
      <c r="B28" s="295"/>
      <c r="C28" s="73" t="s">
        <v>56</v>
      </c>
      <c r="D28" s="74" t="s">
        <v>57</v>
      </c>
      <c r="E28" s="133" t="s">
        <v>159</v>
      </c>
      <c r="F28" s="134" t="s">
        <v>392</v>
      </c>
      <c r="G28" s="296">
        <v>39626</v>
      </c>
      <c r="H28" s="296">
        <v>50920</v>
      </c>
      <c r="I28" s="296">
        <v>45553</v>
      </c>
      <c r="J28" s="296">
        <v>62841</v>
      </c>
      <c r="K28" s="296">
        <v>77499</v>
      </c>
      <c r="L28" s="296">
        <v>68413</v>
      </c>
      <c r="M28" s="165"/>
    </row>
    <row r="29" spans="1:13" ht="18" customHeight="1">
      <c r="A29" s="295"/>
      <c r="B29" s="295"/>
      <c r="C29" s="73" t="s">
        <v>56</v>
      </c>
      <c r="D29" s="74" t="s">
        <v>57</v>
      </c>
      <c r="E29" s="136" t="s">
        <v>142</v>
      </c>
      <c r="F29" s="137" t="s">
        <v>143</v>
      </c>
      <c r="G29" s="297">
        <v>66737</v>
      </c>
      <c r="H29" s="297">
        <v>100268</v>
      </c>
      <c r="I29" s="297">
        <v>85975</v>
      </c>
      <c r="J29" s="297">
        <v>100488</v>
      </c>
      <c r="K29" s="297">
        <v>97532</v>
      </c>
      <c r="L29" s="297">
        <v>112604</v>
      </c>
      <c r="M29" s="165"/>
    </row>
    <row r="30" spans="1:13" ht="18" customHeight="1">
      <c r="A30" s="234"/>
      <c r="B30" s="234"/>
      <c r="C30" s="73" t="s">
        <v>56</v>
      </c>
      <c r="D30" s="74" t="s">
        <v>57</v>
      </c>
      <c r="E30" s="363" t="s">
        <v>160</v>
      </c>
      <c r="F30" s="364" t="s">
        <v>393</v>
      </c>
      <c r="G30" s="238">
        <v>287331</v>
      </c>
      <c r="H30" s="238">
        <v>313697</v>
      </c>
      <c r="I30" s="238">
        <v>365215</v>
      </c>
      <c r="J30" s="238">
        <v>445601</v>
      </c>
      <c r="K30" s="238">
        <v>390347</v>
      </c>
      <c r="L30" s="238">
        <v>455983</v>
      </c>
      <c r="M30" s="158"/>
    </row>
    <row r="31" spans="1:13" ht="18" customHeight="1">
      <c r="A31" s="234"/>
      <c r="B31" s="234"/>
      <c r="C31" s="73" t="s">
        <v>56</v>
      </c>
      <c r="D31" s="74" t="s">
        <v>57</v>
      </c>
      <c r="E31" s="133" t="s">
        <v>161</v>
      </c>
      <c r="F31" s="134" t="s">
        <v>394</v>
      </c>
      <c r="G31" s="296">
        <v>90000</v>
      </c>
      <c r="H31" s="296">
        <v>90000</v>
      </c>
      <c r="I31" s="296">
        <v>100000</v>
      </c>
      <c r="J31" s="296">
        <v>120000</v>
      </c>
      <c r="K31" s="296">
        <v>80000</v>
      </c>
      <c r="L31" s="296">
        <v>80000</v>
      </c>
      <c r="M31" s="158"/>
    </row>
    <row r="32" spans="1:13" ht="18" customHeight="1">
      <c r="A32" s="295"/>
      <c r="B32" s="295"/>
      <c r="C32" s="73" t="s">
        <v>56</v>
      </c>
      <c r="D32" s="74" t="s">
        <v>57</v>
      </c>
      <c r="E32" s="133" t="s">
        <v>162</v>
      </c>
      <c r="F32" s="134" t="s">
        <v>395</v>
      </c>
      <c r="G32" s="296">
        <v>171981</v>
      </c>
      <c r="H32" s="296">
        <v>190000</v>
      </c>
      <c r="I32" s="296">
        <v>230000</v>
      </c>
      <c r="J32" s="296">
        <v>285000</v>
      </c>
      <c r="K32" s="296">
        <v>265000</v>
      </c>
      <c r="L32" s="296">
        <v>335000</v>
      </c>
      <c r="M32" s="165"/>
    </row>
    <row r="33" spans="1:13" ht="18" customHeight="1">
      <c r="A33" s="295"/>
      <c r="B33" s="295"/>
      <c r="C33" s="73" t="s">
        <v>56</v>
      </c>
      <c r="D33" s="74" t="s">
        <v>57</v>
      </c>
      <c r="E33" s="133" t="s">
        <v>163</v>
      </c>
      <c r="F33" s="134" t="s">
        <v>396</v>
      </c>
      <c r="G33" s="296">
        <v>1361</v>
      </c>
      <c r="H33" s="296">
        <v>1446</v>
      </c>
      <c r="I33" s="296">
        <v>1630</v>
      </c>
      <c r="J33" s="296">
        <v>1777</v>
      </c>
      <c r="K33" s="296">
        <v>1946</v>
      </c>
      <c r="L33" s="296">
        <v>2083</v>
      </c>
      <c r="M33" s="165"/>
    </row>
    <row r="34" spans="1:13" ht="18" customHeight="1">
      <c r="A34" s="295"/>
      <c r="B34" s="295"/>
      <c r="C34" s="73" t="s">
        <v>56</v>
      </c>
      <c r="D34" s="74" t="s">
        <v>57</v>
      </c>
      <c r="E34" s="133" t="s">
        <v>164</v>
      </c>
      <c r="F34" s="134" t="s">
        <v>409</v>
      </c>
      <c r="G34" s="296">
        <v>2245</v>
      </c>
      <c r="H34" s="296">
        <v>2484</v>
      </c>
      <c r="I34" s="296">
        <v>2819</v>
      </c>
      <c r="J34" s="296">
        <v>2990</v>
      </c>
      <c r="K34" s="296">
        <v>6419</v>
      </c>
      <c r="L34" s="296">
        <v>0</v>
      </c>
      <c r="M34" s="165"/>
    </row>
    <row r="35" spans="1:13" ht="18" customHeight="1">
      <c r="A35" s="295"/>
      <c r="B35" s="295"/>
      <c r="C35" s="73" t="s">
        <v>56</v>
      </c>
      <c r="D35" s="74" t="s">
        <v>57</v>
      </c>
      <c r="E35" s="136" t="s">
        <v>142</v>
      </c>
      <c r="F35" s="137" t="s">
        <v>143</v>
      </c>
      <c r="G35" s="297">
        <v>21745</v>
      </c>
      <c r="H35" s="297">
        <v>29768</v>
      </c>
      <c r="I35" s="297">
        <v>30766</v>
      </c>
      <c r="J35" s="297">
        <v>35835</v>
      </c>
      <c r="K35" s="297">
        <v>36982</v>
      </c>
      <c r="L35" s="297">
        <v>38899</v>
      </c>
      <c r="M35" s="165"/>
    </row>
    <row r="36" spans="1:13" ht="18" customHeight="1">
      <c r="A36" s="234"/>
      <c r="B36" s="234"/>
      <c r="C36" s="73" t="s">
        <v>56</v>
      </c>
      <c r="D36" s="74" t="s">
        <v>57</v>
      </c>
      <c r="E36" s="71" t="s">
        <v>165</v>
      </c>
      <c r="F36" s="72" t="s">
        <v>397</v>
      </c>
      <c r="G36" s="296">
        <v>559294</v>
      </c>
      <c r="H36" s="296">
        <v>664240</v>
      </c>
      <c r="I36" s="296">
        <v>744016</v>
      </c>
      <c r="J36" s="296">
        <v>839985</v>
      </c>
      <c r="K36" s="296">
        <v>833170</v>
      </c>
      <c r="L36" s="296">
        <v>854274</v>
      </c>
      <c r="M36" s="158"/>
    </row>
    <row r="37" spans="1:13" ht="18" customHeight="1">
      <c r="C37" s="73" t="s">
        <v>56</v>
      </c>
      <c r="D37" s="74" t="s">
        <v>57</v>
      </c>
      <c r="E37" s="363" t="s">
        <v>166</v>
      </c>
      <c r="F37" s="364" t="s">
        <v>398</v>
      </c>
      <c r="G37" s="238">
        <v>402855</v>
      </c>
      <c r="H37" s="238">
        <v>422689</v>
      </c>
      <c r="I37" s="238">
        <v>455121</v>
      </c>
      <c r="J37" s="238">
        <v>489347</v>
      </c>
      <c r="K37" s="238">
        <v>500036</v>
      </c>
      <c r="L37" s="238">
        <v>510686</v>
      </c>
    </row>
    <row r="38" spans="1:13" ht="18" customHeight="1">
      <c r="C38" s="73" t="s">
        <v>56</v>
      </c>
      <c r="D38" s="74" t="s">
        <v>57</v>
      </c>
      <c r="E38" s="133" t="s">
        <v>167</v>
      </c>
      <c r="F38" s="134" t="s">
        <v>399</v>
      </c>
      <c r="G38" s="237">
        <v>57500</v>
      </c>
      <c r="H38" s="237">
        <v>57500</v>
      </c>
      <c r="I38" s="237">
        <v>57500</v>
      </c>
      <c r="J38" s="237">
        <v>57500</v>
      </c>
      <c r="K38" s="237">
        <v>57500</v>
      </c>
      <c r="L38" s="237">
        <v>57500</v>
      </c>
    </row>
    <row r="39" spans="1:13" ht="18" customHeight="1">
      <c r="A39" s="234"/>
      <c r="B39" s="234"/>
      <c r="C39" s="73" t="s">
        <v>56</v>
      </c>
      <c r="D39" s="74" t="s">
        <v>57</v>
      </c>
      <c r="E39" s="133" t="s">
        <v>168</v>
      </c>
      <c r="F39" s="134" t="s">
        <v>400</v>
      </c>
      <c r="G39" s="237">
        <v>7373</v>
      </c>
      <c r="H39" s="237">
        <v>7373</v>
      </c>
      <c r="I39" s="237">
        <v>7373</v>
      </c>
      <c r="J39" s="237">
        <v>7373</v>
      </c>
      <c r="K39" s="237">
        <v>7373</v>
      </c>
      <c r="L39" s="237">
        <v>7624</v>
      </c>
      <c r="M39" s="158"/>
    </row>
    <row r="40" spans="1:13" ht="18" customHeight="1">
      <c r="A40" s="234"/>
      <c r="B40" s="234"/>
      <c r="C40" s="73" t="s">
        <v>56</v>
      </c>
      <c r="D40" s="74" t="s">
        <v>57</v>
      </c>
      <c r="E40" s="133" t="s">
        <v>169</v>
      </c>
      <c r="F40" s="134" t="s">
        <v>401</v>
      </c>
      <c r="G40" s="237">
        <v>369335</v>
      </c>
      <c r="H40" s="237">
        <v>392149</v>
      </c>
      <c r="I40" s="237">
        <v>427878</v>
      </c>
      <c r="J40" s="237">
        <v>461707</v>
      </c>
      <c r="K40" s="237">
        <v>472561</v>
      </c>
      <c r="L40" s="237">
        <v>489444</v>
      </c>
      <c r="M40" s="158"/>
    </row>
    <row r="41" spans="1:13" ht="18" customHeight="1">
      <c r="A41" s="234"/>
      <c r="B41" s="234"/>
      <c r="C41" s="73" t="s">
        <v>56</v>
      </c>
      <c r="D41" s="74" t="s">
        <v>57</v>
      </c>
      <c r="E41" s="136" t="s">
        <v>170</v>
      </c>
      <c r="F41" s="137" t="s">
        <v>402</v>
      </c>
      <c r="G41" s="239">
        <v>-31353</v>
      </c>
      <c r="H41" s="239">
        <v>-34333</v>
      </c>
      <c r="I41" s="239">
        <v>-37630</v>
      </c>
      <c r="J41" s="239">
        <v>-37233</v>
      </c>
      <c r="K41" s="239">
        <v>-37398</v>
      </c>
      <c r="L41" s="239">
        <v>-43882</v>
      </c>
      <c r="M41" s="158"/>
    </row>
    <row r="42" spans="1:13" ht="18" customHeight="1">
      <c r="A42" s="234"/>
      <c r="B42" s="234"/>
      <c r="C42" s="73" t="s">
        <v>56</v>
      </c>
      <c r="D42" s="74" t="s">
        <v>57</v>
      </c>
      <c r="E42" s="363" t="s">
        <v>171</v>
      </c>
      <c r="F42" s="364" t="s">
        <v>403</v>
      </c>
      <c r="G42" s="243">
        <v>-8495</v>
      </c>
      <c r="H42" s="243">
        <v>-5027</v>
      </c>
      <c r="I42" s="243">
        <v>-1037</v>
      </c>
      <c r="J42" s="243">
        <v>21899</v>
      </c>
      <c r="K42" s="243">
        <v>31997</v>
      </c>
      <c r="L42" s="243">
        <v>52049</v>
      </c>
      <c r="M42" s="158"/>
    </row>
    <row r="43" spans="1:13" ht="18" customHeight="1">
      <c r="A43" s="234"/>
      <c r="B43" s="234"/>
      <c r="C43" s="73" t="s">
        <v>56</v>
      </c>
      <c r="D43" s="74" t="s">
        <v>57</v>
      </c>
      <c r="E43" s="133" t="s">
        <v>128</v>
      </c>
      <c r="F43" s="134" t="s">
        <v>366</v>
      </c>
      <c r="G43" s="237">
        <v>4254</v>
      </c>
      <c r="H43" s="237">
        <v>2358</v>
      </c>
      <c r="I43" s="237">
        <v>711</v>
      </c>
      <c r="J43" s="237">
        <v>10452</v>
      </c>
      <c r="K43" s="237">
        <v>10215</v>
      </c>
      <c r="L43" s="237">
        <v>20843</v>
      </c>
      <c r="M43" s="158"/>
    </row>
    <row r="44" spans="1:13" ht="18" customHeight="1">
      <c r="A44" s="234"/>
      <c r="B44" s="234"/>
      <c r="C44" s="73" t="s">
        <v>56</v>
      </c>
      <c r="D44" s="74" t="s">
        <v>57</v>
      </c>
      <c r="E44" s="133" t="s">
        <v>129</v>
      </c>
      <c r="F44" s="134" t="s">
        <v>367</v>
      </c>
      <c r="G44" s="237">
        <v>-7320</v>
      </c>
      <c r="H44" s="237">
        <v>-2180</v>
      </c>
      <c r="I44" s="237">
        <v>5241</v>
      </c>
      <c r="J44" s="237">
        <v>11101</v>
      </c>
      <c r="K44" s="237">
        <v>22938</v>
      </c>
      <c r="L44" s="237">
        <v>24158</v>
      </c>
      <c r="M44" s="158"/>
    </row>
    <row r="45" spans="1:13" ht="18" customHeight="1">
      <c r="A45" s="234"/>
      <c r="B45" s="234"/>
      <c r="C45" s="73" t="s">
        <v>56</v>
      </c>
      <c r="D45" s="74" t="s">
        <v>57</v>
      </c>
      <c r="E45" s="136" t="s">
        <v>172</v>
      </c>
      <c r="F45" s="137" t="s">
        <v>410</v>
      </c>
      <c r="G45" s="239">
        <v>-5429</v>
      </c>
      <c r="H45" s="239">
        <v>-5205</v>
      </c>
      <c r="I45" s="239">
        <v>-6989</v>
      </c>
      <c r="J45" s="239">
        <v>345</v>
      </c>
      <c r="K45" s="239">
        <v>-1155</v>
      </c>
      <c r="L45" s="239">
        <v>7049</v>
      </c>
      <c r="M45" s="158"/>
    </row>
    <row r="46" spans="1:13" ht="18" customHeight="1">
      <c r="A46" s="234"/>
      <c r="B46" s="234"/>
      <c r="C46" s="73" t="s">
        <v>56</v>
      </c>
      <c r="D46" s="74" t="s">
        <v>57</v>
      </c>
      <c r="E46" s="365" t="s">
        <v>173</v>
      </c>
      <c r="F46" s="299" t="s">
        <v>404</v>
      </c>
      <c r="G46" s="300">
        <v>5</v>
      </c>
      <c r="H46" s="300">
        <v>5</v>
      </c>
      <c r="I46" s="300">
        <v>4</v>
      </c>
      <c r="J46" s="300">
        <v>0</v>
      </c>
      <c r="K46" s="300">
        <v>0</v>
      </c>
      <c r="L46" s="300">
        <v>716</v>
      </c>
      <c r="M46" s="158"/>
    </row>
    <row r="47" spans="1:13" ht="18" customHeight="1">
      <c r="A47" s="234"/>
      <c r="B47" s="234"/>
      <c r="C47" s="73" t="s">
        <v>56</v>
      </c>
      <c r="D47" s="74" t="s">
        <v>57</v>
      </c>
      <c r="E47" s="104" t="s">
        <v>174</v>
      </c>
      <c r="F47" s="145" t="s">
        <v>405</v>
      </c>
      <c r="G47" s="240">
        <v>394365</v>
      </c>
      <c r="H47" s="240">
        <v>417667</v>
      </c>
      <c r="I47" s="240">
        <v>454088</v>
      </c>
      <c r="J47" s="240">
        <v>511246</v>
      </c>
      <c r="K47" s="240">
        <v>532033</v>
      </c>
      <c r="L47" s="240">
        <v>563451</v>
      </c>
      <c r="M47" s="158"/>
    </row>
    <row r="48" spans="1:13" ht="18" customHeight="1">
      <c r="A48" s="234"/>
      <c r="B48" s="234"/>
      <c r="C48" s="91" t="s">
        <v>56</v>
      </c>
      <c r="D48" s="92" t="s">
        <v>57</v>
      </c>
      <c r="E48" s="76" t="s">
        <v>175</v>
      </c>
      <c r="F48" s="77" t="s">
        <v>411</v>
      </c>
      <c r="G48" s="239">
        <v>953659</v>
      </c>
      <c r="H48" s="239">
        <v>1081907</v>
      </c>
      <c r="I48" s="239">
        <v>1198105</v>
      </c>
      <c r="J48" s="239">
        <v>1351231</v>
      </c>
      <c r="K48" s="239">
        <v>1365203</v>
      </c>
      <c r="L48" s="239">
        <v>1417724</v>
      </c>
      <c r="M48" s="158"/>
    </row>
    <row r="49" spans="1:13" ht="18" customHeight="1">
      <c r="A49" s="234"/>
      <c r="B49" s="234"/>
      <c r="C49" s="294"/>
      <c r="D49" s="294"/>
      <c r="E49" s="71"/>
      <c r="F49" s="100"/>
      <c r="M49" s="158"/>
    </row>
    <row r="50" spans="1:13" ht="27" customHeight="1">
      <c r="A50" s="234"/>
      <c r="B50" s="234"/>
      <c r="C50" s="324"/>
      <c r="D50" s="325"/>
      <c r="E50" s="333"/>
      <c r="F50" s="334"/>
      <c r="G50" s="329">
        <v>44286</v>
      </c>
      <c r="H50" s="329">
        <v>44651</v>
      </c>
      <c r="I50" s="329">
        <v>45016</v>
      </c>
      <c r="J50" s="329">
        <v>45382</v>
      </c>
      <c r="K50" s="329">
        <v>45747</v>
      </c>
      <c r="L50" s="329">
        <v>46112</v>
      </c>
      <c r="M50" s="158"/>
    </row>
    <row r="51" spans="1:13" ht="18" customHeight="1">
      <c r="A51" s="234"/>
      <c r="B51" s="234"/>
      <c r="C51" s="69" t="s">
        <v>56</v>
      </c>
      <c r="D51" s="70" t="s">
        <v>57</v>
      </c>
      <c r="E51" s="330" t="s">
        <v>176</v>
      </c>
      <c r="F51" s="331" t="s">
        <v>177</v>
      </c>
      <c r="G51" s="332">
        <v>305703</v>
      </c>
      <c r="H51" s="332">
        <v>368732</v>
      </c>
      <c r="I51" s="332">
        <v>459872</v>
      </c>
      <c r="J51" s="332">
        <v>552811</v>
      </c>
      <c r="K51" s="332">
        <v>631624</v>
      </c>
      <c r="L51" s="332">
        <v>586717</v>
      </c>
      <c r="M51" s="158"/>
    </row>
    <row r="52" spans="1:13" ht="18" customHeight="1">
      <c r="A52" s="234"/>
      <c r="B52" s="234"/>
      <c r="C52" s="73" t="s">
        <v>56</v>
      </c>
      <c r="D52" s="74" t="s">
        <v>57</v>
      </c>
      <c r="E52" s="249" t="s">
        <v>178</v>
      </c>
      <c r="F52" s="254" t="s">
        <v>414</v>
      </c>
      <c r="G52" s="237">
        <v>166708</v>
      </c>
      <c r="H52" s="237">
        <v>165818</v>
      </c>
      <c r="I52" s="237">
        <v>216966</v>
      </c>
      <c r="J52" s="237">
        <v>266332</v>
      </c>
      <c r="K52" s="237">
        <v>312779</v>
      </c>
      <c r="L52" s="237">
        <v>254820</v>
      </c>
      <c r="M52" s="158"/>
    </row>
    <row r="53" spans="1:13" ht="18" customHeight="1">
      <c r="A53" s="234"/>
      <c r="B53" s="234"/>
      <c r="C53" s="73" t="s">
        <v>56</v>
      </c>
      <c r="D53" s="74" t="s">
        <v>57</v>
      </c>
      <c r="E53" s="249" t="s">
        <v>179</v>
      </c>
      <c r="F53" s="254" t="s">
        <v>415</v>
      </c>
      <c r="G53" s="237">
        <v>113272</v>
      </c>
      <c r="H53" s="237">
        <v>176887</v>
      </c>
      <c r="I53" s="237">
        <v>212591</v>
      </c>
      <c r="J53" s="237">
        <v>253423</v>
      </c>
      <c r="K53" s="237">
        <v>281933</v>
      </c>
      <c r="L53" s="237">
        <v>296445</v>
      </c>
      <c r="M53" s="158"/>
    </row>
    <row r="54" spans="1:13" ht="18" customHeight="1">
      <c r="A54" s="234"/>
      <c r="B54" s="234"/>
      <c r="C54" s="73" t="s">
        <v>56</v>
      </c>
      <c r="D54" s="74" t="s">
        <v>57</v>
      </c>
      <c r="E54" s="251" t="s">
        <v>180</v>
      </c>
      <c r="F54" s="253" t="s">
        <v>416</v>
      </c>
      <c r="G54" s="239">
        <v>25723</v>
      </c>
      <c r="H54" s="239">
        <v>26027</v>
      </c>
      <c r="I54" s="239">
        <v>30315</v>
      </c>
      <c r="J54" s="239">
        <v>33056</v>
      </c>
      <c r="K54" s="239">
        <v>36912</v>
      </c>
      <c r="L54" s="239">
        <v>35452</v>
      </c>
      <c r="M54" s="158"/>
    </row>
    <row r="55" spans="1:13" ht="18" customHeight="1">
      <c r="A55" s="234"/>
      <c r="B55" s="234"/>
      <c r="C55" s="73" t="s">
        <v>56</v>
      </c>
      <c r="D55" s="74" t="s">
        <v>57</v>
      </c>
      <c r="E55" s="245" t="s">
        <v>181</v>
      </c>
      <c r="F55" s="301" t="s">
        <v>417</v>
      </c>
      <c r="G55" s="247">
        <v>173010</v>
      </c>
      <c r="H55" s="247">
        <v>174182</v>
      </c>
      <c r="I55" s="247">
        <v>211618</v>
      </c>
      <c r="J55" s="247">
        <v>175625</v>
      </c>
      <c r="K55" s="247">
        <v>143883</v>
      </c>
      <c r="L55" s="247">
        <v>142768</v>
      </c>
      <c r="M55" s="158"/>
    </row>
    <row r="56" spans="1:13" ht="18" customHeight="1">
      <c r="A56" s="234"/>
      <c r="B56" s="234"/>
      <c r="C56" s="73" t="s">
        <v>56</v>
      </c>
      <c r="D56" s="74" t="s">
        <v>57</v>
      </c>
      <c r="E56" s="136" t="s">
        <v>182</v>
      </c>
      <c r="F56" s="302" t="s">
        <v>418</v>
      </c>
      <c r="G56" s="239">
        <v>1876</v>
      </c>
      <c r="H56" s="239">
        <v>1895</v>
      </c>
      <c r="I56" s="239">
        <v>1896</v>
      </c>
      <c r="J56" s="239">
        <v>1895</v>
      </c>
      <c r="K56" s="239">
        <v>1948</v>
      </c>
      <c r="L56" s="239">
        <v>1948</v>
      </c>
      <c r="M56" s="158"/>
    </row>
    <row r="57" spans="1:13" ht="18" customHeight="1">
      <c r="C57" s="73" t="s">
        <v>56</v>
      </c>
      <c r="D57" s="74" t="s">
        <v>57</v>
      </c>
      <c r="E57" s="76" t="s">
        <v>183</v>
      </c>
      <c r="F57" s="102" t="s">
        <v>412</v>
      </c>
      <c r="G57" s="239">
        <v>480589</v>
      </c>
      <c r="H57" s="239">
        <v>544809</v>
      </c>
      <c r="I57" s="239">
        <v>673387</v>
      </c>
      <c r="J57" s="239">
        <v>730332</v>
      </c>
      <c r="K57" s="239">
        <v>777455</v>
      </c>
      <c r="L57" s="239">
        <v>731433</v>
      </c>
    </row>
    <row r="58" spans="1:13" ht="18" customHeight="1">
      <c r="C58" s="73" t="s">
        <v>56</v>
      </c>
      <c r="D58" s="74" t="s">
        <v>57</v>
      </c>
      <c r="E58" s="245" t="s">
        <v>184</v>
      </c>
      <c r="F58" s="301" t="s">
        <v>391</v>
      </c>
      <c r="G58" s="247">
        <v>0</v>
      </c>
      <c r="H58" s="247">
        <v>0</v>
      </c>
      <c r="I58" s="247">
        <v>31500</v>
      </c>
      <c r="J58" s="247">
        <v>0</v>
      </c>
      <c r="K58" s="247">
        <v>15000</v>
      </c>
      <c r="L58" s="247">
        <v>0</v>
      </c>
    </row>
    <row r="59" spans="1:13" ht="18" customHeight="1">
      <c r="C59" s="73" t="s">
        <v>56</v>
      </c>
      <c r="D59" s="74" t="s">
        <v>57</v>
      </c>
      <c r="E59" s="133" t="s">
        <v>156</v>
      </c>
      <c r="F59" s="303" t="s">
        <v>406</v>
      </c>
      <c r="G59" s="237">
        <v>5971</v>
      </c>
      <c r="H59" s="237">
        <v>31841</v>
      </c>
      <c r="I59" s="237">
        <v>10000</v>
      </c>
      <c r="J59" s="237">
        <v>10000</v>
      </c>
      <c r="K59" s="237">
        <v>20000</v>
      </c>
      <c r="L59" s="237">
        <v>10000</v>
      </c>
    </row>
    <row r="60" spans="1:13" ht="18" customHeight="1">
      <c r="C60" s="73" t="s">
        <v>56</v>
      </c>
      <c r="D60" s="74" t="s">
        <v>57</v>
      </c>
      <c r="E60" s="133" t="s">
        <v>157</v>
      </c>
      <c r="F60" s="303" t="s">
        <v>407</v>
      </c>
      <c r="G60" s="237">
        <v>0</v>
      </c>
      <c r="H60" s="237">
        <v>0</v>
      </c>
      <c r="I60" s="237">
        <v>20000</v>
      </c>
      <c r="J60" s="237">
        <v>0</v>
      </c>
      <c r="K60" s="237">
        <v>40000</v>
      </c>
      <c r="L60" s="237">
        <v>0</v>
      </c>
    </row>
    <row r="61" spans="1:13" ht="18" customHeight="1">
      <c r="C61" s="73" t="s">
        <v>56</v>
      </c>
      <c r="D61" s="74" t="s">
        <v>57</v>
      </c>
      <c r="E61" s="133" t="s">
        <v>161</v>
      </c>
      <c r="F61" s="303" t="s">
        <v>394</v>
      </c>
      <c r="G61" s="237">
        <v>90000</v>
      </c>
      <c r="H61" s="237">
        <v>90000</v>
      </c>
      <c r="I61" s="237">
        <v>100000</v>
      </c>
      <c r="J61" s="237">
        <v>120000</v>
      </c>
      <c r="K61" s="237">
        <v>80000</v>
      </c>
      <c r="L61" s="237">
        <v>80000</v>
      </c>
    </row>
    <row r="62" spans="1:13" ht="18" customHeight="1">
      <c r="C62" s="73" t="s">
        <v>56</v>
      </c>
      <c r="D62" s="74" t="s">
        <v>57</v>
      </c>
      <c r="E62" s="136" t="s">
        <v>162</v>
      </c>
      <c r="F62" s="302" t="s">
        <v>395</v>
      </c>
      <c r="G62" s="239">
        <v>171981</v>
      </c>
      <c r="H62" s="239">
        <v>190000</v>
      </c>
      <c r="I62" s="239">
        <v>230000</v>
      </c>
      <c r="J62" s="239">
        <v>285000</v>
      </c>
      <c r="K62" s="239">
        <v>265000</v>
      </c>
      <c r="L62" s="239">
        <v>335000</v>
      </c>
    </row>
    <row r="63" spans="1:13" ht="18" customHeight="1">
      <c r="C63" s="91" t="s">
        <v>56</v>
      </c>
      <c r="D63" s="92" t="s">
        <v>57</v>
      </c>
      <c r="E63" s="104" t="s">
        <v>185</v>
      </c>
      <c r="F63" s="105" t="s">
        <v>413</v>
      </c>
      <c r="G63" s="240">
        <v>267951</v>
      </c>
      <c r="H63" s="240">
        <v>311841</v>
      </c>
      <c r="I63" s="240">
        <v>391500</v>
      </c>
      <c r="J63" s="240">
        <v>415000</v>
      </c>
      <c r="K63" s="240">
        <v>420000</v>
      </c>
      <c r="L63" s="240">
        <v>425000</v>
      </c>
    </row>
  </sheetData>
  <sheetProtection algorithmName="SHA-512" hashValue="rLrTPy/ZVVBVE6I9YK8u3vqoyjnjjDmE9Yl6sfg9T2pkqx4lGAurs278YIfQ+0DHjPvQ6qbiJ9oNwtl7t4/Avg==" saltValue="EgKN6KWG3bBS+hfl9T6png==" spinCount="100000" sheet="1" objects="1" scenarios="1"/>
  <phoneticPr fontId="6"/>
  <pageMargins left="0.59055118110236227" right="0.59055118110236227" top="0.39370078740157483" bottom="0.19685039370078741" header="0" footer="0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A0DAF1-CFF1-422B-8856-DF4DF7A36246}">
  <dimension ref="A1:M36"/>
  <sheetViews>
    <sheetView topLeftCell="B1" zoomScale="70" zoomScaleNormal="70" workbookViewId="0">
      <selection activeCell="B3" sqref="B3"/>
    </sheetView>
  </sheetViews>
  <sheetFormatPr defaultColWidth="8.75" defaultRowHeight="18" customHeight="1"/>
  <cols>
    <col min="1" max="1" width="16.25" style="42" hidden="1" customWidth="1"/>
    <col min="2" max="2" width="7.875" style="42" customWidth="1"/>
    <col min="3" max="3" width="9.75" style="122" customWidth="1"/>
    <col min="4" max="4" width="16.875" style="127" customWidth="1"/>
    <col min="5" max="5" width="46.5" style="122" bestFit="1" customWidth="1"/>
    <col min="6" max="6" width="79.625" style="123" bestFit="1" customWidth="1"/>
    <col min="7" max="12" width="15.125" style="66" customWidth="1"/>
    <col min="13" max="14" width="15.125" style="42" customWidth="1"/>
    <col min="15" max="16384" width="8.75" style="42"/>
  </cols>
  <sheetData>
    <row r="1" spans="1:13" ht="21.6" customHeight="1">
      <c r="A1" s="372" t="str">
        <f>HYPERLINK("#'目次(Contents)'!D6","目次 Contens")</f>
        <v>目次 Contens</v>
      </c>
      <c r="B1" s="271"/>
      <c r="C1" s="231"/>
      <c r="D1" s="272"/>
      <c r="E1" s="273"/>
      <c r="F1" s="232"/>
      <c r="G1" s="233"/>
      <c r="H1" s="233"/>
      <c r="I1" s="233"/>
      <c r="J1" s="233"/>
      <c r="K1" s="233"/>
      <c r="L1" s="233"/>
      <c r="M1" s="271"/>
    </row>
    <row r="2" spans="1:13" ht="27" customHeight="1">
      <c r="A2" s="158"/>
      <c r="B2" s="125" t="s">
        <v>186</v>
      </c>
      <c r="C2" s="126"/>
      <c r="D2" s="126"/>
      <c r="E2" s="274"/>
      <c r="F2" s="160"/>
      <c r="G2" s="161"/>
      <c r="H2" s="161"/>
      <c r="I2" s="161"/>
      <c r="J2" s="161"/>
      <c r="K2" s="161"/>
      <c r="L2" s="161"/>
      <c r="M2" s="158"/>
    </row>
    <row r="3" spans="1:13" ht="18" customHeight="1">
      <c r="A3" s="154"/>
      <c r="B3" s="158"/>
      <c r="C3" s="159"/>
      <c r="D3" s="275"/>
      <c r="E3" s="274"/>
      <c r="F3" s="160"/>
      <c r="G3" s="63" t="s">
        <v>187</v>
      </c>
      <c r="H3" s="65"/>
      <c r="I3" s="65"/>
      <c r="J3" s="65"/>
      <c r="K3" s="42"/>
      <c r="L3" s="42"/>
      <c r="M3" s="158"/>
    </row>
    <row r="4" spans="1:13" ht="27" customHeight="1">
      <c r="C4" s="335"/>
      <c r="D4" s="336"/>
      <c r="E4" s="326"/>
      <c r="F4" s="327"/>
      <c r="G4" s="328">
        <v>44286</v>
      </c>
      <c r="H4" s="329">
        <v>44651</v>
      </c>
      <c r="I4" s="329">
        <v>45016</v>
      </c>
      <c r="J4" s="329">
        <v>45382</v>
      </c>
      <c r="K4" s="329">
        <v>45747</v>
      </c>
      <c r="L4" s="329">
        <v>46112</v>
      </c>
    </row>
    <row r="5" spans="1:13" ht="18" customHeight="1">
      <c r="C5" s="276" t="s">
        <v>188</v>
      </c>
      <c r="D5" s="127" t="s">
        <v>189</v>
      </c>
      <c r="E5" s="76" t="s">
        <v>190</v>
      </c>
      <c r="F5" s="77" t="s">
        <v>464</v>
      </c>
      <c r="G5" s="284"/>
      <c r="H5" s="284"/>
      <c r="I5" s="284"/>
      <c r="J5" s="284">
        <v>50.3</v>
      </c>
      <c r="K5" s="284">
        <v>59.1</v>
      </c>
      <c r="L5" s="284">
        <v>98.6</v>
      </c>
    </row>
    <row r="6" spans="1:13" ht="18" customHeight="1">
      <c r="C6" s="276"/>
      <c r="E6" s="79" t="s">
        <v>191</v>
      </c>
      <c r="F6" s="83" t="s">
        <v>419</v>
      </c>
      <c r="G6" s="277">
        <v>0.13200000000000001</v>
      </c>
      <c r="H6" s="277">
        <v>0.27100000000000002</v>
      </c>
      <c r="I6" s="277">
        <v>0.183</v>
      </c>
      <c r="J6" s="277">
        <v>0.311</v>
      </c>
      <c r="K6" s="277">
        <v>0.245</v>
      </c>
      <c r="L6" s="277">
        <v>0.45700000000000002</v>
      </c>
    </row>
    <row r="7" spans="1:13" ht="18" customHeight="1">
      <c r="E7" s="71" t="s">
        <v>192</v>
      </c>
      <c r="F7" s="72" t="s">
        <v>420</v>
      </c>
      <c r="G7" s="278">
        <v>0.39200000000000002</v>
      </c>
      <c r="H7" s="278">
        <v>0.24299999999999999</v>
      </c>
      <c r="I7" s="278">
        <v>0.35</v>
      </c>
      <c r="J7" s="278">
        <v>0.253</v>
      </c>
      <c r="K7" s="278">
        <v>0.34</v>
      </c>
      <c r="L7" s="278">
        <v>0.33500000000000002</v>
      </c>
    </row>
    <row r="8" spans="1:13" ht="18" customHeight="1">
      <c r="E8" s="76" t="s">
        <v>193</v>
      </c>
      <c r="F8" s="77" t="s">
        <v>421</v>
      </c>
      <c r="G8" s="279">
        <v>0.47599999999999998</v>
      </c>
      <c r="H8" s="279">
        <v>0.48599999999999999</v>
      </c>
      <c r="I8" s="279">
        <v>0.46700000000000003</v>
      </c>
      <c r="J8" s="279">
        <v>0.436</v>
      </c>
      <c r="K8" s="279">
        <v>0.41499999999999998</v>
      </c>
      <c r="L8" s="279">
        <v>0.20799999999999999</v>
      </c>
    </row>
    <row r="9" spans="1:13" ht="18" customHeight="1">
      <c r="E9" s="79" t="s">
        <v>194</v>
      </c>
      <c r="F9" s="83" t="s">
        <v>422</v>
      </c>
      <c r="G9" s="277">
        <v>0.67400000000000004</v>
      </c>
      <c r="H9" s="277">
        <v>0.749</v>
      </c>
      <c r="I9" s="277">
        <v>0.70499999999999996</v>
      </c>
      <c r="J9" s="277">
        <v>0.76900000000000002</v>
      </c>
      <c r="K9" s="277">
        <v>0.78900000000000003</v>
      </c>
      <c r="L9" s="277">
        <v>0.70499999999999996</v>
      </c>
    </row>
    <row r="10" spans="1:13" ht="18" customHeight="1">
      <c r="E10" s="71" t="s">
        <v>195</v>
      </c>
      <c r="F10" s="72" t="s">
        <v>423</v>
      </c>
      <c r="G10" s="278">
        <v>0.27600000000000002</v>
      </c>
      <c r="H10" s="278">
        <v>0.17100000000000001</v>
      </c>
      <c r="I10" s="278">
        <v>0.253</v>
      </c>
      <c r="J10" s="278">
        <v>0.17599999999999999</v>
      </c>
      <c r="K10" s="278">
        <v>0.14499999999999999</v>
      </c>
      <c r="L10" s="278">
        <v>0.248</v>
      </c>
    </row>
    <row r="11" spans="1:13" ht="18" customHeight="1">
      <c r="E11" s="76" t="s">
        <v>196</v>
      </c>
      <c r="F11" s="77" t="s">
        <v>424</v>
      </c>
      <c r="G11" s="279">
        <v>0.05</v>
      </c>
      <c r="H11" s="279">
        <v>0.08</v>
      </c>
      <c r="I11" s="279">
        <v>4.2000000000000003E-2</v>
      </c>
      <c r="J11" s="279">
        <v>5.5E-2</v>
      </c>
      <c r="K11" s="279">
        <v>6.6000000000000003E-2</v>
      </c>
      <c r="L11" s="279">
        <v>4.7E-2</v>
      </c>
    </row>
    <row r="12" spans="1:13" ht="18" customHeight="1">
      <c r="E12" s="79" t="s">
        <v>197</v>
      </c>
      <c r="F12" s="83" t="s">
        <v>465</v>
      </c>
      <c r="G12" s="277">
        <v>0.77300000000000002</v>
      </c>
      <c r="H12" s="277">
        <v>0.82699999999999996</v>
      </c>
      <c r="I12" s="277">
        <v>0.85199999999999998</v>
      </c>
      <c r="J12" s="277">
        <v>0.78300000000000003</v>
      </c>
      <c r="K12" s="277">
        <v>0.73799999999999999</v>
      </c>
      <c r="L12" s="277">
        <v>0.91700000000000004</v>
      </c>
    </row>
    <row r="13" spans="1:13" ht="18" customHeight="1">
      <c r="E13" s="76" t="s">
        <v>198</v>
      </c>
      <c r="F13" s="77" t="s">
        <v>425</v>
      </c>
      <c r="G13" s="279">
        <v>0.91800000000000004</v>
      </c>
      <c r="H13" s="279">
        <v>0.879</v>
      </c>
      <c r="I13" s="279">
        <v>0.93200000000000005</v>
      </c>
      <c r="J13" s="279">
        <v>0.96799999999999997</v>
      </c>
      <c r="K13" s="279">
        <v>0.95</v>
      </c>
      <c r="L13" s="279">
        <v>0.89100000000000001</v>
      </c>
    </row>
    <row r="14" spans="1:13" ht="18" customHeight="1">
      <c r="E14" s="79" t="s">
        <v>199</v>
      </c>
      <c r="F14" s="83" t="s">
        <v>200</v>
      </c>
      <c r="G14" s="280">
        <v>408</v>
      </c>
      <c r="H14" s="280">
        <v>574</v>
      </c>
      <c r="I14" s="280">
        <v>719</v>
      </c>
      <c r="J14" s="280">
        <v>715</v>
      </c>
      <c r="K14" s="280">
        <v>674</v>
      </c>
      <c r="L14" s="280">
        <v>1031</v>
      </c>
    </row>
    <row r="15" spans="1:13" ht="18" customHeight="1">
      <c r="E15" s="76" t="s">
        <v>201</v>
      </c>
      <c r="F15" s="77" t="s">
        <v>202</v>
      </c>
      <c r="G15" s="281">
        <v>981</v>
      </c>
      <c r="H15" s="281">
        <v>1323</v>
      </c>
      <c r="I15" s="281">
        <v>1410</v>
      </c>
      <c r="J15" s="281">
        <v>1627</v>
      </c>
      <c r="K15" s="281">
        <v>1422</v>
      </c>
      <c r="L15" s="281">
        <v>2062</v>
      </c>
    </row>
    <row r="16" spans="1:13" ht="18" customHeight="1">
      <c r="E16" s="79" t="s">
        <v>203</v>
      </c>
      <c r="F16" s="83" t="s">
        <v>204</v>
      </c>
      <c r="G16" s="280">
        <v>3107</v>
      </c>
      <c r="H16" s="280">
        <v>4184</v>
      </c>
      <c r="I16" s="280">
        <v>3761</v>
      </c>
      <c r="J16" s="280">
        <v>3602</v>
      </c>
      <c r="K16" s="280">
        <v>4131</v>
      </c>
      <c r="L16" s="280">
        <v>4339</v>
      </c>
    </row>
    <row r="17" spans="5:12" ht="18" customHeight="1">
      <c r="E17" s="76" t="s">
        <v>205</v>
      </c>
      <c r="F17" s="77" t="s">
        <v>206</v>
      </c>
      <c r="G17" s="281">
        <v>6862</v>
      </c>
      <c r="H17" s="281">
        <v>8724</v>
      </c>
      <c r="I17" s="281">
        <v>8026</v>
      </c>
      <c r="J17" s="281">
        <v>7670</v>
      </c>
      <c r="K17" s="281">
        <v>8042</v>
      </c>
      <c r="L17" s="281">
        <v>7694</v>
      </c>
    </row>
    <row r="18" spans="5:12" ht="18" customHeight="1">
      <c r="E18" s="79" t="s">
        <v>207</v>
      </c>
      <c r="F18" s="83" t="s">
        <v>208</v>
      </c>
      <c r="G18" s="280">
        <v>797</v>
      </c>
      <c r="H18" s="280">
        <v>842</v>
      </c>
      <c r="I18" s="280">
        <v>884</v>
      </c>
      <c r="J18" s="280">
        <v>1055</v>
      </c>
      <c r="K18" s="280">
        <v>1063</v>
      </c>
      <c r="L18" s="280">
        <v>1308</v>
      </c>
    </row>
    <row r="19" spans="5:12" ht="18" customHeight="1">
      <c r="E19" s="76" t="s">
        <v>209</v>
      </c>
      <c r="F19" s="77" t="s">
        <v>210</v>
      </c>
      <c r="G19" s="281">
        <v>2006</v>
      </c>
      <c r="H19" s="281">
        <v>2111</v>
      </c>
      <c r="I19" s="281">
        <v>2160</v>
      </c>
      <c r="J19" s="281">
        <v>2327</v>
      </c>
      <c r="K19" s="281">
        <v>2556</v>
      </c>
      <c r="L19" s="281">
        <v>3034</v>
      </c>
    </row>
    <row r="20" spans="5:12" ht="18" customHeight="1">
      <c r="E20" s="71" t="s">
        <v>211</v>
      </c>
      <c r="F20" s="72" t="s">
        <v>212</v>
      </c>
      <c r="G20" s="282"/>
      <c r="H20" s="282"/>
      <c r="I20" s="282">
        <v>888</v>
      </c>
      <c r="J20" s="282">
        <v>964</v>
      </c>
      <c r="K20" s="282">
        <v>1008</v>
      </c>
      <c r="L20" s="282">
        <v>930</v>
      </c>
    </row>
    <row r="21" spans="5:12" ht="18" customHeight="1">
      <c r="E21" s="71" t="s">
        <v>213</v>
      </c>
      <c r="F21" s="72" t="s">
        <v>214</v>
      </c>
      <c r="G21" s="282"/>
      <c r="H21" s="282"/>
      <c r="I21" s="282">
        <v>505</v>
      </c>
      <c r="J21" s="282">
        <v>808</v>
      </c>
      <c r="K21" s="282">
        <v>1127</v>
      </c>
      <c r="L21" s="282">
        <v>1206</v>
      </c>
    </row>
    <row r="22" spans="5:12" ht="18" customHeight="1">
      <c r="E22" s="79" t="s">
        <v>215</v>
      </c>
      <c r="F22" s="83" t="s">
        <v>216</v>
      </c>
      <c r="G22" s="280">
        <v>410412</v>
      </c>
      <c r="H22" s="280">
        <v>419060</v>
      </c>
      <c r="I22" s="280">
        <v>427900</v>
      </c>
      <c r="J22" s="280">
        <v>436798</v>
      </c>
      <c r="K22" s="280">
        <v>443331</v>
      </c>
      <c r="L22" s="280">
        <v>448076</v>
      </c>
    </row>
    <row r="23" spans="5:12" ht="18" customHeight="1">
      <c r="E23" s="71" t="s">
        <v>217</v>
      </c>
      <c r="F23" s="72" t="s">
        <v>218</v>
      </c>
      <c r="G23" s="282">
        <v>107722</v>
      </c>
      <c r="H23" s="282">
        <v>116554</v>
      </c>
      <c r="I23" s="282">
        <v>120148</v>
      </c>
      <c r="J23" s="282">
        <v>125171</v>
      </c>
      <c r="K23" s="282">
        <v>127523</v>
      </c>
      <c r="L23" s="282">
        <v>128558</v>
      </c>
    </row>
    <row r="24" spans="5:12" ht="18" customHeight="1">
      <c r="E24" s="76" t="s">
        <v>219</v>
      </c>
      <c r="F24" s="77" t="s">
        <v>220</v>
      </c>
      <c r="G24" s="281">
        <v>61513</v>
      </c>
      <c r="H24" s="281">
        <v>58397</v>
      </c>
      <c r="I24" s="281">
        <v>61114</v>
      </c>
      <c r="J24" s="281">
        <v>65991</v>
      </c>
      <c r="K24" s="281">
        <v>66699</v>
      </c>
      <c r="L24" s="281">
        <v>68320</v>
      </c>
    </row>
    <row r="25" spans="5:12" ht="18" customHeight="1">
      <c r="E25" s="79" t="s">
        <v>221</v>
      </c>
      <c r="F25" s="83" t="s">
        <v>222</v>
      </c>
      <c r="G25" s="283"/>
      <c r="H25" s="283"/>
      <c r="I25" s="283"/>
      <c r="J25" s="283"/>
      <c r="K25" s="280">
        <v>1489</v>
      </c>
      <c r="L25" s="280">
        <v>883</v>
      </c>
    </row>
    <row r="26" spans="5:12" ht="18" customHeight="1">
      <c r="E26" s="71" t="s">
        <v>223</v>
      </c>
      <c r="F26" s="72" t="s">
        <v>224</v>
      </c>
      <c r="K26" s="374">
        <v>2196</v>
      </c>
      <c r="L26" s="374">
        <v>2170</v>
      </c>
    </row>
    <row r="27" spans="5:12" ht="18" customHeight="1">
      <c r="E27" s="71" t="s">
        <v>225</v>
      </c>
      <c r="F27" s="72" t="s">
        <v>226</v>
      </c>
      <c r="K27" s="374">
        <v>2158</v>
      </c>
      <c r="L27" s="374">
        <v>2357</v>
      </c>
    </row>
    <row r="28" spans="5:12" ht="18" customHeight="1">
      <c r="E28" s="71" t="s">
        <v>227</v>
      </c>
      <c r="F28" s="72" t="s">
        <v>228</v>
      </c>
      <c r="K28" s="374">
        <v>326</v>
      </c>
      <c r="L28" s="374">
        <v>235</v>
      </c>
    </row>
    <row r="29" spans="5:12" ht="18" customHeight="1">
      <c r="E29" s="71" t="s">
        <v>229</v>
      </c>
      <c r="F29" s="72" t="s">
        <v>230</v>
      </c>
      <c r="K29" s="374">
        <v>600</v>
      </c>
      <c r="L29" s="374">
        <v>856</v>
      </c>
    </row>
    <row r="30" spans="5:12" ht="18" customHeight="1">
      <c r="E30" s="71" t="s">
        <v>231</v>
      </c>
      <c r="F30" s="72" t="s">
        <v>232</v>
      </c>
      <c r="K30" s="374">
        <v>396</v>
      </c>
      <c r="L30" s="374">
        <v>381</v>
      </c>
    </row>
    <row r="31" spans="5:12" ht="18" customHeight="1">
      <c r="E31" s="71" t="s">
        <v>233</v>
      </c>
      <c r="F31" s="72" t="s">
        <v>234</v>
      </c>
      <c r="K31" s="374">
        <v>545</v>
      </c>
      <c r="L31" s="374">
        <v>514</v>
      </c>
    </row>
    <row r="32" spans="5:12" ht="18" customHeight="1">
      <c r="E32" s="76" t="s">
        <v>235</v>
      </c>
      <c r="F32" s="77" t="s">
        <v>236</v>
      </c>
      <c r="G32" s="284"/>
      <c r="H32" s="284"/>
      <c r="I32" s="284"/>
      <c r="J32" s="284"/>
      <c r="K32" s="281">
        <v>699</v>
      </c>
      <c r="L32" s="281">
        <v>799</v>
      </c>
    </row>
    <row r="33" spans="3:12" ht="18" customHeight="1">
      <c r="E33" s="79" t="s">
        <v>237</v>
      </c>
      <c r="F33" s="83" t="s">
        <v>238</v>
      </c>
      <c r="G33" s="280"/>
      <c r="H33" s="285"/>
      <c r="I33" s="285"/>
      <c r="J33" s="285"/>
      <c r="K33" s="285">
        <v>0.35</v>
      </c>
      <c r="L33" s="285"/>
    </row>
    <row r="34" spans="3:12" ht="18" customHeight="1">
      <c r="E34" s="71" t="s">
        <v>239</v>
      </c>
      <c r="F34" s="72" t="s">
        <v>240</v>
      </c>
      <c r="G34" s="282"/>
      <c r="H34" s="286"/>
      <c r="I34" s="286"/>
      <c r="J34" s="286"/>
      <c r="K34" s="286">
        <v>0.41</v>
      </c>
      <c r="L34" s="286">
        <v>0.64</v>
      </c>
    </row>
    <row r="35" spans="3:12" ht="18" customHeight="1">
      <c r="E35" s="71" t="s">
        <v>241</v>
      </c>
      <c r="F35" s="72" t="s">
        <v>242</v>
      </c>
      <c r="G35" s="282"/>
      <c r="H35" s="286"/>
      <c r="I35" s="286"/>
      <c r="J35" s="286"/>
      <c r="K35" s="286">
        <v>0.52</v>
      </c>
      <c r="L35" s="286">
        <v>0.53</v>
      </c>
    </row>
    <row r="36" spans="3:12" ht="18" customHeight="1">
      <c r="C36" s="287"/>
      <c r="D36" s="288"/>
      <c r="E36" s="76" t="s">
        <v>243</v>
      </c>
      <c r="F36" s="77" t="s">
        <v>244</v>
      </c>
      <c r="G36" s="281"/>
      <c r="H36" s="289"/>
      <c r="I36" s="289"/>
      <c r="J36" s="289"/>
      <c r="K36" s="289">
        <v>1.57</v>
      </c>
      <c r="L36" s="289">
        <v>1.88</v>
      </c>
    </row>
  </sheetData>
  <sheetProtection algorithmName="SHA-512" hashValue="doliZmZoUUDFNqVo78tCTXbNJbY3nAvNHUBdFFSzS+oRZNZAcivGskA+PiDKdwswqR3UT4yCMMItezE0gbRXQA==" saltValue="hzualAfkRnckWT4WbTUg6Q==" spinCount="100000" sheet="1" objects="1" scenarios="1"/>
  <phoneticPr fontId="6"/>
  <pageMargins left="0.59055118110236227" right="0.59055118110236227" top="0.39370078740157483" bottom="0.19685039370078741" header="0" footer="0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08986F-4A21-4FD8-A074-F0F5A83EDE5A}">
  <dimension ref="A1:R43"/>
  <sheetViews>
    <sheetView topLeftCell="B1" zoomScale="85" zoomScaleNormal="85" workbookViewId="0">
      <selection activeCell="B3" sqref="B3"/>
    </sheetView>
  </sheetViews>
  <sheetFormatPr defaultColWidth="8.75" defaultRowHeight="18" customHeight="1"/>
  <cols>
    <col min="1" max="1" width="16.25" style="42" hidden="1" customWidth="1"/>
    <col min="2" max="2" width="7.875" style="42" customWidth="1"/>
    <col min="3" max="3" width="9.75" style="121" customWidth="1"/>
    <col min="4" max="4" width="16.875" style="179" customWidth="1"/>
    <col min="5" max="5" width="31.75" style="122" customWidth="1"/>
    <col min="6" max="6" width="50.625" style="123" customWidth="1"/>
    <col min="7" max="12" width="15.125" style="179" customWidth="1"/>
    <col min="13" max="15" width="15.125" style="42" customWidth="1"/>
    <col min="16" max="16384" width="8.75" style="42"/>
  </cols>
  <sheetData>
    <row r="1" spans="1:18" ht="21.6" customHeight="1">
      <c r="A1" s="372" t="str">
        <f>HYPERLINK("#'目次(Contents)'!D6","目次 Contens")</f>
        <v>目次 Contens</v>
      </c>
      <c r="B1" s="154"/>
      <c r="C1" s="256"/>
      <c r="D1" s="257"/>
      <c r="E1" s="155"/>
      <c r="F1" s="156"/>
      <c r="G1" s="257"/>
      <c r="H1" s="257"/>
      <c r="I1" s="257"/>
      <c r="J1" s="257"/>
      <c r="K1" s="257"/>
      <c r="L1" s="257"/>
    </row>
    <row r="2" spans="1:18" ht="27" customHeight="1">
      <c r="A2" s="158"/>
      <c r="B2" s="125" t="s">
        <v>245</v>
      </c>
      <c r="C2" s="258"/>
      <c r="D2" s="180"/>
      <c r="E2" s="159"/>
      <c r="F2" s="160"/>
      <c r="G2" s="180"/>
      <c r="H2" s="180"/>
      <c r="I2" s="180"/>
      <c r="J2" s="180"/>
      <c r="K2" s="180"/>
      <c r="L2" s="180"/>
    </row>
    <row r="3" spans="1:18" ht="18" customHeight="1">
      <c r="A3" s="154"/>
      <c r="B3" s="154"/>
      <c r="C3" s="256"/>
      <c r="D3" s="257"/>
      <c r="E3" s="159"/>
      <c r="F3" s="160"/>
      <c r="G3" s="259" t="s">
        <v>246</v>
      </c>
      <c r="H3" s="260"/>
      <c r="I3" s="260"/>
      <c r="J3" s="260"/>
      <c r="K3" s="260"/>
      <c r="L3" s="42"/>
    </row>
    <row r="4" spans="1:18" s="121" customFormat="1" ht="27" customHeight="1">
      <c r="A4" s="258"/>
      <c r="B4" s="258"/>
      <c r="C4" s="338"/>
      <c r="D4" s="339"/>
      <c r="E4" s="340"/>
      <c r="F4" s="341"/>
      <c r="G4" s="322" t="s">
        <v>88</v>
      </c>
      <c r="H4" s="322" t="s">
        <v>89</v>
      </c>
      <c r="I4" s="322" t="s">
        <v>90</v>
      </c>
      <c r="J4" s="322" t="s">
        <v>91</v>
      </c>
      <c r="K4" s="322" t="s">
        <v>92</v>
      </c>
      <c r="L4" s="322" t="s">
        <v>93</v>
      </c>
    </row>
    <row r="5" spans="1:18" ht="18" customHeight="1">
      <c r="A5" s="158"/>
      <c r="B5" s="158"/>
      <c r="C5" s="69" t="s">
        <v>82</v>
      </c>
      <c r="D5" s="70" t="s">
        <v>83</v>
      </c>
      <c r="E5" s="311" t="s">
        <v>247</v>
      </c>
      <c r="F5" s="72" t="s">
        <v>95</v>
      </c>
      <c r="G5" s="337">
        <v>563346</v>
      </c>
      <c r="H5" s="337">
        <v>630859</v>
      </c>
      <c r="I5" s="337">
        <v>706162</v>
      </c>
      <c r="J5" s="337">
        <v>747199</v>
      </c>
      <c r="K5" s="337">
        <v>779133</v>
      </c>
      <c r="L5" s="337">
        <v>817567</v>
      </c>
    </row>
    <row r="6" spans="1:18" ht="18" customHeight="1">
      <c r="A6" s="158"/>
      <c r="B6" s="158"/>
      <c r="C6" s="73" t="s">
        <v>82</v>
      </c>
      <c r="D6" s="74" t="s">
        <v>83</v>
      </c>
      <c r="E6" s="133" t="s">
        <v>96</v>
      </c>
      <c r="F6" s="134" t="s">
        <v>336</v>
      </c>
      <c r="G6" s="169">
        <v>412589</v>
      </c>
      <c r="H6" s="169">
        <v>405959</v>
      </c>
      <c r="I6" s="169">
        <v>425654</v>
      </c>
      <c r="J6" s="169">
        <v>460053</v>
      </c>
      <c r="K6" s="169">
        <v>525013</v>
      </c>
      <c r="L6" s="169">
        <v>553738</v>
      </c>
    </row>
    <row r="7" spans="1:18" ht="18" customHeight="1">
      <c r="A7" s="158"/>
      <c r="B7" s="158"/>
      <c r="C7" s="73" t="s">
        <v>82</v>
      </c>
      <c r="D7" s="74" t="s">
        <v>83</v>
      </c>
      <c r="E7" s="133" t="s">
        <v>248</v>
      </c>
      <c r="F7" s="134" t="s">
        <v>426</v>
      </c>
      <c r="G7" s="169">
        <v>4906</v>
      </c>
      <c r="H7" s="169">
        <v>5155</v>
      </c>
      <c r="I7" s="169">
        <v>6439</v>
      </c>
      <c r="J7" s="169">
        <v>7482</v>
      </c>
      <c r="K7" s="169">
        <v>5662</v>
      </c>
      <c r="L7" s="169">
        <v>4709</v>
      </c>
    </row>
    <row r="8" spans="1:18" ht="18" customHeight="1">
      <c r="A8" s="158"/>
      <c r="B8" s="158"/>
      <c r="C8" s="73" t="s">
        <v>82</v>
      </c>
      <c r="D8" s="74" t="s">
        <v>83</v>
      </c>
      <c r="E8" s="133" t="s">
        <v>97</v>
      </c>
      <c r="F8" s="134" t="s">
        <v>338</v>
      </c>
      <c r="G8" s="169">
        <v>11091</v>
      </c>
      <c r="H8" s="169">
        <v>12146</v>
      </c>
      <c r="I8" s="169">
        <v>13147</v>
      </c>
      <c r="J8" s="169">
        <v>13149</v>
      </c>
      <c r="K8" s="169">
        <v>15429</v>
      </c>
      <c r="L8" s="169">
        <v>16630</v>
      </c>
    </row>
    <row r="9" spans="1:18" ht="18" customHeight="1">
      <c r="A9" s="158"/>
      <c r="B9" s="158"/>
      <c r="C9" s="73" t="s">
        <v>82</v>
      </c>
      <c r="D9" s="74" t="s">
        <v>83</v>
      </c>
      <c r="E9" s="133" t="s">
        <v>249</v>
      </c>
      <c r="F9" s="134" t="s">
        <v>429</v>
      </c>
      <c r="G9" s="169">
        <v>4761</v>
      </c>
      <c r="H9" s="169">
        <v>5613</v>
      </c>
      <c r="I9" s="169">
        <v>5508</v>
      </c>
      <c r="J9" s="169">
        <v>6171</v>
      </c>
      <c r="K9" s="169">
        <v>5224</v>
      </c>
      <c r="L9" s="169">
        <v>5025</v>
      </c>
    </row>
    <row r="10" spans="1:18" ht="18" customHeight="1">
      <c r="A10" s="158"/>
      <c r="B10" s="158"/>
      <c r="C10" s="73" t="s">
        <v>82</v>
      </c>
      <c r="D10" s="74" t="s">
        <v>83</v>
      </c>
      <c r="E10" s="136" t="s">
        <v>99</v>
      </c>
      <c r="F10" s="137" t="s">
        <v>340</v>
      </c>
      <c r="G10" s="167">
        <v>129998</v>
      </c>
      <c r="H10" s="167">
        <v>201986</v>
      </c>
      <c r="I10" s="167">
        <v>255412</v>
      </c>
      <c r="J10" s="167">
        <v>260343</v>
      </c>
      <c r="K10" s="167">
        <v>227806</v>
      </c>
      <c r="L10" s="167">
        <v>237464</v>
      </c>
    </row>
    <row r="11" spans="1:18" ht="18" customHeight="1">
      <c r="A11" s="158"/>
      <c r="B11" s="158"/>
      <c r="C11" s="73" t="s">
        <v>82</v>
      </c>
      <c r="D11" s="74" t="s">
        <v>83</v>
      </c>
      <c r="E11" s="79" t="s">
        <v>101</v>
      </c>
      <c r="F11" s="83" t="s">
        <v>102</v>
      </c>
      <c r="G11" s="164">
        <v>90413</v>
      </c>
      <c r="H11" s="164">
        <v>94673</v>
      </c>
      <c r="I11" s="164">
        <v>95418</v>
      </c>
      <c r="J11" s="164">
        <v>94967</v>
      </c>
      <c r="K11" s="164">
        <v>92185</v>
      </c>
      <c r="L11" s="164">
        <v>108264</v>
      </c>
    </row>
    <row r="12" spans="1:18" ht="18" customHeight="1">
      <c r="A12" s="158"/>
      <c r="B12" s="158"/>
      <c r="C12" s="73" t="s">
        <v>82</v>
      </c>
      <c r="D12" s="74" t="s">
        <v>83</v>
      </c>
      <c r="E12" s="133" t="s">
        <v>103</v>
      </c>
      <c r="F12" s="134" t="s">
        <v>336</v>
      </c>
      <c r="G12" s="169">
        <v>70786</v>
      </c>
      <c r="H12" s="169">
        <v>69232</v>
      </c>
      <c r="I12" s="169">
        <v>68403</v>
      </c>
      <c r="J12" s="169">
        <v>58685</v>
      </c>
      <c r="K12" s="169">
        <v>58181</v>
      </c>
      <c r="L12" s="169">
        <v>74600</v>
      </c>
    </row>
    <row r="13" spans="1:18" ht="18" customHeight="1">
      <c r="A13" s="158"/>
      <c r="B13" s="158"/>
      <c r="C13" s="73" t="s">
        <v>82</v>
      </c>
      <c r="D13" s="74" t="s">
        <v>83</v>
      </c>
      <c r="E13" s="249" t="s">
        <v>250</v>
      </c>
      <c r="F13" s="134" t="s">
        <v>430</v>
      </c>
      <c r="G13" s="168">
        <v>0.1715653604005688</v>
      </c>
      <c r="H13" s="168">
        <v>0.17053963335224531</v>
      </c>
      <c r="I13" s="168">
        <v>0.16070122526642794</v>
      </c>
      <c r="J13" s="168">
        <v>0.1275622001126463</v>
      </c>
      <c r="K13" s="168">
        <v>0.11081784171804414</v>
      </c>
      <c r="L13" s="168">
        <v>0.13472065160234931</v>
      </c>
      <c r="O13" s="142"/>
      <c r="P13" s="142"/>
      <c r="Q13" s="142"/>
      <c r="R13" s="142"/>
    </row>
    <row r="14" spans="1:18" ht="18" customHeight="1">
      <c r="A14" s="158"/>
      <c r="B14" s="158"/>
      <c r="C14" s="73" t="s">
        <v>82</v>
      </c>
      <c r="D14" s="74" t="s">
        <v>83</v>
      </c>
      <c r="E14" s="133" t="s">
        <v>251</v>
      </c>
      <c r="F14" s="134" t="s">
        <v>426</v>
      </c>
      <c r="G14" s="169">
        <v>3042</v>
      </c>
      <c r="H14" s="169">
        <v>3447</v>
      </c>
      <c r="I14" s="169">
        <v>4396</v>
      </c>
      <c r="J14" s="169">
        <v>4764</v>
      </c>
      <c r="K14" s="169">
        <v>3509</v>
      </c>
      <c r="L14" s="169">
        <v>2966</v>
      </c>
    </row>
    <row r="15" spans="1:18" ht="18" customHeight="1">
      <c r="A15" s="158"/>
      <c r="B15" s="158"/>
      <c r="C15" s="73" t="s">
        <v>82</v>
      </c>
      <c r="D15" s="74" t="s">
        <v>83</v>
      </c>
      <c r="E15" s="249" t="s">
        <v>252</v>
      </c>
      <c r="F15" s="134" t="s">
        <v>431</v>
      </c>
      <c r="G15" s="168">
        <v>0.17683429473322562</v>
      </c>
      <c r="H15" s="168">
        <v>0.17678626459101615</v>
      </c>
      <c r="I15" s="168">
        <v>0.16848053628377913</v>
      </c>
      <c r="J15" s="168">
        <v>0.13571049105746349</v>
      </c>
      <c r="K15" s="168">
        <v>0.11624732211661196</v>
      </c>
      <c r="L15" s="168">
        <v>0.13889496080220406</v>
      </c>
      <c r="O15" s="142"/>
      <c r="P15" s="142"/>
      <c r="Q15" s="142"/>
      <c r="R15" s="142"/>
    </row>
    <row r="16" spans="1:18" ht="18" customHeight="1">
      <c r="A16" s="158"/>
      <c r="B16" s="158"/>
      <c r="C16" s="73" t="s">
        <v>82</v>
      </c>
      <c r="D16" s="74" t="s">
        <v>83</v>
      </c>
      <c r="E16" s="133" t="s">
        <v>105</v>
      </c>
      <c r="F16" s="134" t="s">
        <v>338</v>
      </c>
      <c r="G16" s="169">
        <v>5067</v>
      </c>
      <c r="H16" s="169">
        <v>6035</v>
      </c>
      <c r="I16" s="169">
        <v>7083</v>
      </c>
      <c r="J16" s="169">
        <v>6855</v>
      </c>
      <c r="K16" s="169">
        <v>7807</v>
      </c>
      <c r="L16" s="169">
        <v>8198</v>
      </c>
    </row>
    <row r="17" spans="1:12" ht="18" customHeight="1">
      <c r="A17" s="158"/>
      <c r="B17" s="158"/>
      <c r="C17" s="73" t="s">
        <v>82</v>
      </c>
      <c r="D17" s="74" t="s">
        <v>83</v>
      </c>
      <c r="E17" s="133" t="s">
        <v>253</v>
      </c>
      <c r="F17" s="134" t="s">
        <v>429</v>
      </c>
      <c r="G17" s="169">
        <v>1742</v>
      </c>
      <c r="H17" s="169">
        <v>1637</v>
      </c>
      <c r="I17" s="169">
        <v>1737</v>
      </c>
      <c r="J17" s="169">
        <v>2033</v>
      </c>
      <c r="K17" s="169">
        <v>1049</v>
      </c>
      <c r="L17" s="169">
        <v>975</v>
      </c>
    </row>
    <row r="18" spans="1:12" ht="18" customHeight="1">
      <c r="A18" s="158"/>
      <c r="B18" s="158"/>
      <c r="C18" s="73" t="s">
        <v>82</v>
      </c>
      <c r="D18" s="74" t="s">
        <v>83</v>
      </c>
      <c r="E18" s="136" t="s">
        <v>107</v>
      </c>
      <c r="F18" s="137" t="s">
        <v>340</v>
      </c>
      <c r="G18" s="167">
        <v>9776</v>
      </c>
      <c r="H18" s="167">
        <v>14321</v>
      </c>
      <c r="I18" s="167">
        <v>13799</v>
      </c>
      <c r="J18" s="167">
        <v>22629</v>
      </c>
      <c r="K18" s="167">
        <v>21640</v>
      </c>
      <c r="L18" s="167">
        <v>21525</v>
      </c>
    </row>
    <row r="19" spans="1:12" ht="18" customHeight="1">
      <c r="A19" s="158"/>
      <c r="B19" s="158"/>
      <c r="C19" s="73" t="s">
        <v>82</v>
      </c>
      <c r="D19" s="74" t="s">
        <v>83</v>
      </c>
      <c r="E19" s="104" t="s">
        <v>109</v>
      </c>
      <c r="F19" s="145" t="s">
        <v>344</v>
      </c>
      <c r="G19" s="163">
        <v>35799</v>
      </c>
      <c r="H19" s="163">
        <v>38395</v>
      </c>
      <c r="I19" s="163">
        <v>41543</v>
      </c>
      <c r="J19" s="163">
        <v>43382</v>
      </c>
      <c r="K19" s="163">
        <v>46960</v>
      </c>
      <c r="L19" s="163">
        <v>49877</v>
      </c>
    </row>
    <row r="20" spans="1:12" ht="18" customHeight="1">
      <c r="A20" s="158"/>
      <c r="B20" s="158"/>
      <c r="C20" s="73" t="s">
        <v>82</v>
      </c>
      <c r="D20" s="74" t="s">
        <v>83</v>
      </c>
      <c r="E20" s="104" t="s">
        <v>110</v>
      </c>
      <c r="F20" s="145" t="s">
        <v>308</v>
      </c>
      <c r="G20" s="163">
        <v>54614</v>
      </c>
      <c r="H20" s="163">
        <v>56278</v>
      </c>
      <c r="I20" s="163">
        <v>53875</v>
      </c>
      <c r="J20" s="163">
        <v>51585</v>
      </c>
      <c r="K20" s="163">
        <v>45225</v>
      </c>
      <c r="L20" s="163">
        <v>58387</v>
      </c>
    </row>
    <row r="21" spans="1:12" ht="18" customHeight="1">
      <c r="A21" s="158"/>
      <c r="B21" s="158"/>
      <c r="C21" s="73" t="s">
        <v>82</v>
      </c>
      <c r="D21" s="74" t="s">
        <v>83</v>
      </c>
      <c r="E21" s="79" t="s">
        <v>111</v>
      </c>
      <c r="F21" s="188" t="s">
        <v>345</v>
      </c>
      <c r="G21" s="164">
        <v>9247</v>
      </c>
      <c r="H21" s="164">
        <v>7248</v>
      </c>
      <c r="I21" s="164">
        <v>8024</v>
      </c>
      <c r="J21" s="164">
        <v>10648</v>
      </c>
      <c r="K21" s="164">
        <v>5568</v>
      </c>
      <c r="L21" s="164">
        <v>14819</v>
      </c>
    </row>
    <row r="22" spans="1:12" ht="18" customHeight="1">
      <c r="A22" s="158"/>
      <c r="B22" s="158"/>
      <c r="C22" s="73" t="s">
        <v>82</v>
      </c>
      <c r="D22" s="74" t="s">
        <v>83</v>
      </c>
      <c r="E22" s="133" t="s">
        <v>112</v>
      </c>
      <c r="F22" s="134" t="s">
        <v>347</v>
      </c>
      <c r="G22" s="166">
        <v>2481</v>
      </c>
      <c r="H22" s="166">
        <v>2401</v>
      </c>
      <c r="I22" s="166">
        <v>3604</v>
      </c>
      <c r="J22" s="166">
        <v>4983</v>
      </c>
      <c r="K22" s="166">
        <v>5655</v>
      </c>
      <c r="L22" s="166">
        <v>6380</v>
      </c>
    </row>
    <row r="23" spans="1:12" ht="18" customHeight="1">
      <c r="A23" s="158"/>
      <c r="B23" s="158"/>
      <c r="C23" s="73" t="s">
        <v>82</v>
      </c>
      <c r="D23" s="74" t="s">
        <v>83</v>
      </c>
      <c r="E23" s="133" t="s">
        <v>113</v>
      </c>
      <c r="F23" s="134" t="s">
        <v>349</v>
      </c>
      <c r="G23" s="166">
        <v>10224</v>
      </c>
      <c r="H23" s="166">
        <v>8296</v>
      </c>
      <c r="I23" s="166">
        <v>8326</v>
      </c>
      <c r="J23" s="166">
        <v>10435</v>
      </c>
      <c r="K23" s="166">
        <v>5255</v>
      </c>
      <c r="L23" s="166">
        <v>15000</v>
      </c>
    </row>
    <row r="24" spans="1:12" ht="18" customHeight="1">
      <c r="A24" s="158"/>
      <c r="B24" s="158"/>
      <c r="C24" s="73" t="s">
        <v>82</v>
      </c>
      <c r="D24" s="74" t="s">
        <v>83</v>
      </c>
      <c r="E24" s="133" t="s">
        <v>114</v>
      </c>
      <c r="F24" s="134" t="s">
        <v>351</v>
      </c>
      <c r="G24" s="166">
        <v>-1365</v>
      </c>
      <c r="H24" s="166">
        <v>-1716</v>
      </c>
      <c r="I24" s="166">
        <v>-1997</v>
      </c>
      <c r="J24" s="166">
        <v>-2434</v>
      </c>
      <c r="K24" s="166">
        <v>-3569</v>
      </c>
      <c r="L24" s="166">
        <v>-4860</v>
      </c>
    </row>
    <row r="25" spans="1:12" ht="18" customHeight="1">
      <c r="A25" s="158"/>
      <c r="B25" s="158"/>
      <c r="C25" s="73" t="s">
        <v>82</v>
      </c>
      <c r="D25" s="74" t="s">
        <v>83</v>
      </c>
      <c r="E25" s="136" t="s">
        <v>115</v>
      </c>
      <c r="F25" s="137" t="s">
        <v>432</v>
      </c>
      <c r="G25" s="261">
        <v>-2094</v>
      </c>
      <c r="H25" s="261">
        <v>-1733</v>
      </c>
      <c r="I25" s="261">
        <v>-1909</v>
      </c>
      <c r="J25" s="261">
        <v>-2337</v>
      </c>
      <c r="K25" s="261">
        <v>-1773</v>
      </c>
      <c r="L25" s="261">
        <v>-1717</v>
      </c>
    </row>
    <row r="26" spans="1:12" ht="18" customHeight="1">
      <c r="A26" s="158"/>
      <c r="B26" s="158"/>
      <c r="C26" s="73" t="s">
        <v>82</v>
      </c>
      <c r="D26" s="74" t="s">
        <v>83</v>
      </c>
      <c r="E26" s="104" t="s">
        <v>116</v>
      </c>
      <c r="F26" s="262" t="s">
        <v>427</v>
      </c>
      <c r="G26" s="163">
        <v>692</v>
      </c>
      <c r="H26" s="163">
        <v>649</v>
      </c>
      <c r="I26" s="163">
        <v>592</v>
      </c>
      <c r="J26" s="163">
        <v>1113</v>
      </c>
      <c r="K26" s="163">
        <v>776</v>
      </c>
      <c r="L26" s="163">
        <v>1345</v>
      </c>
    </row>
    <row r="27" spans="1:12" ht="18" customHeight="1">
      <c r="A27" s="158"/>
      <c r="B27" s="158"/>
      <c r="C27" s="73" t="s">
        <v>82</v>
      </c>
      <c r="D27" s="74" t="s">
        <v>83</v>
      </c>
      <c r="E27" s="104" t="s">
        <v>254</v>
      </c>
      <c r="F27" s="145" t="s">
        <v>310</v>
      </c>
      <c r="G27" s="163">
        <v>64553</v>
      </c>
      <c r="H27" s="163">
        <v>64175</v>
      </c>
      <c r="I27" s="163">
        <v>62491</v>
      </c>
      <c r="J27" s="163">
        <v>63346</v>
      </c>
      <c r="K27" s="163">
        <v>51568</v>
      </c>
      <c r="L27" s="163">
        <v>74551</v>
      </c>
    </row>
    <row r="28" spans="1:12" ht="18" customHeight="1">
      <c r="A28" s="158"/>
      <c r="B28" s="158"/>
      <c r="C28" s="73" t="s">
        <v>82</v>
      </c>
      <c r="D28" s="74" t="s">
        <v>83</v>
      </c>
      <c r="E28" s="79" t="s">
        <v>118</v>
      </c>
      <c r="F28" s="83" t="s">
        <v>354</v>
      </c>
      <c r="G28" s="164">
        <v>2</v>
      </c>
      <c r="H28" s="164">
        <v>152</v>
      </c>
      <c r="I28" s="164">
        <v>416</v>
      </c>
      <c r="J28" s="164">
        <v>55</v>
      </c>
      <c r="K28" s="164">
        <v>231</v>
      </c>
      <c r="L28" s="164">
        <v>644</v>
      </c>
    </row>
    <row r="29" spans="1:12" ht="18" customHeight="1">
      <c r="A29" s="158"/>
      <c r="B29" s="158"/>
      <c r="C29" s="73" t="s">
        <v>82</v>
      </c>
      <c r="D29" s="74" t="s">
        <v>83</v>
      </c>
      <c r="E29" s="76" t="s">
        <v>119</v>
      </c>
      <c r="F29" s="77" t="s">
        <v>356</v>
      </c>
      <c r="G29" s="167">
        <v>752</v>
      </c>
      <c r="H29" s="167">
        <v>7</v>
      </c>
      <c r="I29" s="167">
        <v>736</v>
      </c>
      <c r="J29" s="167">
        <v>66</v>
      </c>
      <c r="K29" s="167">
        <v>211</v>
      </c>
      <c r="L29" s="167">
        <v>3301</v>
      </c>
    </row>
    <row r="30" spans="1:12" ht="18" customHeight="1">
      <c r="A30" s="158"/>
      <c r="B30" s="158"/>
      <c r="C30" s="73" t="s">
        <v>82</v>
      </c>
      <c r="D30" s="74" t="s">
        <v>83</v>
      </c>
      <c r="E30" s="79" t="s">
        <v>255</v>
      </c>
      <c r="F30" s="83" t="s">
        <v>428</v>
      </c>
      <c r="G30" s="164">
        <v>63804</v>
      </c>
      <c r="H30" s="164">
        <v>64320</v>
      </c>
      <c r="I30" s="164">
        <v>62171</v>
      </c>
      <c r="J30" s="164">
        <v>63335</v>
      </c>
      <c r="K30" s="164">
        <v>51588</v>
      </c>
      <c r="L30" s="164">
        <v>71894</v>
      </c>
    </row>
    <row r="31" spans="1:12" ht="18" customHeight="1">
      <c r="A31" s="158"/>
      <c r="B31" s="158"/>
      <c r="C31" s="73" t="s">
        <v>82</v>
      </c>
      <c r="D31" s="74" t="s">
        <v>83</v>
      </c>
      <c r="E31" s="71" t="s">
        <v>121</v>
      </c>
      <c r="F31" s="72" t="s">
        <v>359</v>
      </c>
      <c r="G31" s="263">
        <v>17602</v>
      </c>
      <c r="H31" s="263">
        <v>17988</v>
      </c>
      <c r="I31" s="263">
        <v>17086</v>
      </c>
      <c r="J31" s="263">
        <v>17183</v>
      </c>
      <c r="K31" s="263">
        <v>14175</v>
      </c>
      <c r="L31" s="263">
        <v>22050</v>
      </c>
    </row>
    <row r="32" spans="1:12" ht="18" customHeight="1">
      <c r="A32" s="158"/>
      <c r="B32" s="158"/>
      <c r="C32" s="73" t="s">
        <v>82</v>
      </c>
      <c r="D32" s="74" t="s">
        <v>83</v>
      </c>
      <c r="E32" s="76" t="s">
        <v>122</v>
      </c>
      <c r="F32" s="77" t="s">
        <v>361</v>
      </c>
      <c r="G32" s="264">
        <v>-983</v>
      </c>
      <c r="H32" s="264">
        <v>874</v>
      </c>
      <c r="I32" s="264">
        <v>-466</v>
      </c>
      <c r="J32" s="264">
        <v>-1050</v>
      </c>
      <c r="K32" s="264">
        <v>-56</v>
      </c>
      <c r="L32" s="264">
        <v>-403</v>
      </c>
    </row>
    <row r="33" spans="1:13" ht="18" customHeight="1">
      <c r="A33" s="158"/>
      <c r="B33" s="158"/>
      <c r="C33" s="91" t="s">
        <v>82</v>
      </c>
      <c r="D33" s="92" t="s">
        <v>83</v>
      </c>
      <c r="E33" s="76" t="s">
        <v>126</v>
      </c>
      <c r="F33" s="77" t="s">
        <v>86</v>
      </c>
      <c r="G33" s="167">
        <v>47185</v>
      </c>
      <c r="H33" s="167">
        <v>45457</v>
      </c>
      <c r="I33" s="167">
        <v>45552</v>
      </c>
      <c r="J33" s="167">
        <v>47201</v>
      </c>
      <c r="K33" s="167">
        <v>37469</v>
      </c>
      <c r="L33" s="167">
        <v>50247</v>
      </c>
    </row>
    <row r="34" spans="1:13" ht="18" customHeight="1">
      <c r="A34" s="158"/>
      <c r="B34" s="158"/>
      <c r="C34" s="258"/>
      <c r="D34" s="180"/>
      <c r="E34" s="265"/>
      <c r="F34" s="266"/>
      <c r="G34" s="267"/>
      <c r="H34" s="267"/>
      <c r="I34" s="267"/>
      <c r="J34" s="267"/>
      <c r="K34" s="267"/>
      <c r="L34" s="267"/>
    </row>
    <row r="35" spans="1:13" ht="18" customHeight="1">
      <c r="A35" s="158"/>
      <c r="B35" s="158"/>
      <c r="C35" s="258"/>
      <c r="D35" s="180"/>
      <c r="E35" s="268"/>
      <c r="F35" s="269"/>
      <c r="G35" s="269"/>
      <c r="H35" s="269"/>
      <c r="I35" s="269"/>
      <c r="J35" s="269"/>
      <c r="K35" s="269"/>
      <c r="L35" s="375"/>
      <c r="M35" s="270"/>
    </row>
    <row r="36" spans="1:13" ht="18" customHeight="1">
      <c r="A36" s="158"/>
      <c r="B36" s="158"/>
      <c r="C36" s="258"/>
      <c r="D36" s="180"/>
      <c r="E36" s="159"/>
      <c r="F36" s="160"/>
      <c r="G36" s="180"/>
      <c r="H36" s="180"/>
      <c r="I36" s="180"/>
      <c r="J36" s="180"/>
      <c r="K36" s="180"/>
      <c r="L36" s="180"/>
    </row>
    <row r="37" spans="1:13" ht="18" customHeight="1">
      <c r="A37" s="158"/>
      <c r="B37" s="158"/>
      <c r="C37" s="258"/>
      <c r="D37" s="180"/>
      <c r="E37" s="159"/>
      <c r="F37" s="160"/>
      <c r="G37" s="180"/>
      <c r="H37" s="180"/>
      <c r="I37" s="180"/>
      <c r="J37" s="180"/>
      <c r="K37" s="180"/>
      <c r="L37" s="180"/>
    </row>
    <row r="38" spans="1:13" ht="18" customHeight="1">
      <c r="A38" s="158"/>
      <c r="B38" s="158"/>
      <c r="C38" s="258"/>
      <c r="D38" s="180"/>
      <c r="E38" s="159"/>
      <c r="F38" s="160"/>
      <c r="G38" s="180"/>
      <c r="H38" s="180"/>
      <c r="I38" s="180"/>
      <c r="J38" s="180"/>
      <c r="K38" s="180"/>
      <c r="L38" s="180"/>
    </row>
    <row r="39" spans="1:13" ht="18" customHeight="1">
      <c r="A39" s="158"/>
      <c r="B39" s="158"/>
      <c r="C39" s="258"/>
      <c r="D39" s="180"/>
      <c r="E39" s="159"/>
      <c r="F39" s="160"/>
      <c r="G39" s="180"/>
      <c r="H39" s="180"/>
      <c r="I39" s="180"/>
      <c r="J39" s="180"/>
      <c r="K39" s="180"/>
      <c r="L39" s="180"/>
    </row>
    <row r="40" spans="1:13" ht="18" customHeight="1">
      <c r="A40" s="158"/>
      <c r="B40" s="158"/>
      <c r="C40" s="258"/>
      <c r="D40" s="180"/>
      <c r="E40" s="159"/>
      <c r="F40" s="160"/>
      <c r="G40" s="180"/>
      <c r="H40" s="180"/>
      <c r="I40" s="180"/>
      <c r="J40" s="180"/>
      <c r="K40" s="180"/>
      <c r="L40" s="180"/>
    </row>
    <row r="41" spans="1:13" ht="18" customHeight="1">
      <c r="A41" s="158"/>
      <c r="B41" s="158"/>
      <c r="C41" s="258"/>
      <c r="D41" s="180"/>
      <c r="E41" s="159"/>
      <c r="F41" s="160"/>
      <c r="G41" s="180"/>
      <c r="H41" s="180"/>
      <c r="I41" s="180"/>
      <c r="J41" s="180"/>
      <c r="K41" s="180"/>
      <c r="L41" s="180"/>
    </row>
    <row r="42" spans="1:13" ht="18" customHeight="1">
      <c r="A42" s="158"/>
      <c r="B42" s="158"/>
      <c r="C42" s="258"/>
      <c r="D42" s="180"/>
      <c r="E42" s="159"/>
      <c r="F42" s="160"/>
      <c r="G42" s="180"/>
      <c r="H42" s="180"/>
      <c r="I42" s="180"/>
      <c r="J42" s="180"/>
      <c r="K42" s="180"/>
      <c r="L42" s="180"/>
    </row>
    <row r="43" spans="1:13" ht="18" customHeight="1">
      <c r="A43" s="158"/>
      <c r="B43" s="158"/>
      <c r="C43" s="258"/>
      <c r="D43" s="180"/>
      <c r="E43" s="159"/>
      <c r="F43" s="160"/>
      <c r="G43" s="180"/>
      <c r="H43" s="180"/>
      <c r="I43" s="180"/>
      <c r="J43" s="180"/>
      <c r="K43" s="180"/>
      <c r="L43" s="180"/>
    </row>
  </sheetData>
  <sheetProtection algorithmName="SHA-512" hashValue="89J7IsHfDZy8BwwfNCdD0uDXqOrynWFPcjJeBvILVUbJndvXDKkU5bq11835M5xZwOxsu9Kok6auIiU0pBEmCg==" saltValue="pT78ByZaqHxHII8+NsG/4g==" spinCount="100000" sheet="1" objects="1" scenarios="1"/>
  <phoneticPr fontId="6"/>
  <pageMargins left="0.59055118110236227" right="0.59055118110236227" top="0.39370078740157483" bottom="0.19685039370078741" header="0" footer="0"/>
  <pageSetup paperSize="9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590847-6880-4EE9-BE71-C932A53279CD}">
  <dimension ref="A1:L59"/>
  <sheetViews>
    <sheetView topLeftCell="B1" zoomScale="70" zoomScaleNormal="70" workbookViewId="0">
      <selection activeCell="B3" sqref="B3"/>
    </sheetView>
  </sheetViews>
  <sheetFormatPr defaultColWidth="8.75" defaultRowHeight="18" customHeight="1"/>
  <cols>
    <col min="1" max="1" width="16.25" style="42" hidden="1" customWidth="1"/>
    <col min="2" max="2" width="7.875" style="42" customWidth="1"/>
    <col min="3" max="3" width="9.75" style="42" customWidth="1"/>
    <col min="4" max="4" width="16.875" style="42" customWidth="1"/>
    <col min="5" max="5" width="31.75" style="122" customWidth="1"/>
    <col min="6" max="6" width="77.375" style="123" customWidth="1"/>
    <col min="7" max="12" width="15.125" style="66" customWidth="1"/>
    <col min="13" max="15" width="15.125" style="42" customWidth="1"/>
    <col min="16" max="16384" width="8.75" style="42"/>
  </cols>
  <sheetData>
    <row r="1" spans="1:12" ht="21.6" customHeight="1">
      <c r="A1" s="372" t="str">
        <f>HYPERLINK("#'目次(Contents)'!D6","目次 Contens")</f>
        <v>目次 Contens</v>
      </c>
      <c r="B1" s="230"/>
      <c r="C1" s="230"/>
      <c r="D1" s="230"/>
      <c r="E1" s="231"/>
      <c r="F1" s="232"/>
      <c r="G1" s="233"/>
      <c r="H1" s="233"/>
      <c r="I1" s="233"/>
      <c r="J1" s="233"/>
      <c r="K1" s="233"/>
      <c r="L1" s="233"/>
    </row>
    <row r="2" spans="1:12" ht="27" customHeight="1">
      <c r="A2" s="234"/>
      <c r="B2" s="125" t="s">
        <v>256</v>
      </c>
      <c r="C2" s="234"/>
      <c r="D2" s="234"/>
      <c r="E2" s="235"/>
      <c r="F2" s="236"/>
      <c r="G2" s="237"/>
      <c r="H2" s="237"/>
      <c r="I2" s="237"/>
      <c r="J2" s="237"/>
      <c r="K2" s="237"/>
      <c r="L2" s="237"/>
    </row>
    <row r="3" spans="1:12" ht="18" customHeight="1">
      <c r="A3" s="234"/>
      <c r="B3" s="234"/>
      <c r="C3" s="234"/>
      <c r="D3" s="234"/>
      <c r="E3" s="42"/>
      <c r="F3" s="236"/>
      <c r="G3" s="63" t="s">
        <v>49</v>
      </c>
      <c r="H3" s="65"/>
      <c r="I3" s="65"/>
      <c r="J3" s="65"/>
      <c r="K3" s="65"/>
      <c r="L3" s="42"/>
    </row>
    <row r="4" spans="1:12" ht="27" customHeight="1">
      <c r="A4" s="234"/>
      <c r="B4" s="234"/>
      <c r="C4" s="342"/>
      <c r="D4" s="343"/>
      <c r="E4" s="344"/>
      <c r="F4" s="345"/>
      <c r="G4" s="328">
        <v>44286</v>
      </c>
      <c r="H4" s="329">
        <v>44651</v>
      </c>
      <c r="I4" s="329">
        <v>45016</v>
      </c>
      <c r="J4" s="329">
        <v>45382</v>
      </c>
      <c r="K4" s="329">
        <v>45747</v>
      </c>
      <c r="L4" s="329">
        <v>46112</v>
      </c>
    </row>
    <row r="5" spans="1:12" ht="18" customHeight="1">
      <c r="A5" s="234"/>
      <c r="B5" s="234"/>
      <c r="C5" s="69" t="s">
        <v>82</v>
      </c>
      <c r="D5" s="70" t="s">
        <v>83</v>
      </c>
      <c r="E5" s="361" t="s">
        <v>136</v>
      </c>
      <c r="F5" s="362" t="s">
        <v>374</v>
      </c>
      <c r="G5" s="323">
        <v>365518</v>
      </c>
      <c r="H5" s="323">
        <v>438074</v>
      </c>
      <c r="I5" s="323">
        <v>406271</v>
      </c>
      <c r="J5" s="323">
        <v>476628</v>
      </c>
      <c r="K5" s="323">
        <v>417856</v>
      </c>
      <c r="L5" s="323">
        <v>389162</v>
      </c>
    </row>
    <row r="6" spans="1:12" ht="18" customHeight="1">
      <c r="A6" s="234"/>
      <c r="B6" s="234"/>
      <c r="C6" s="73" t="s">
        <v>82</v>
      </c>
      <c r="D6" s="74" t="s">
        <v>83</v>
      </c>
      <c r="E6" s="133" t="s">
        <v>137</v>
      </c>
      <c r="F6" s="134" t="s">
        <v>435</v>
      </c>
      <c r="G6" s="237">
        <v>111202</v>
      </c>
      <c r="H6" s="237">
        <v>137942</v>
      </c>
      <c r="I6" s="237">
        <v>73537</v>
      </c>
      <c r="J6" s="237">
        <v>124379</v>
      </c>
      <c r="K6" s="237">
        <v>51665</v>
      </c>
      <c r="L6" s="237">
        <v>80794</v>
      </c>
    </row>
    <row r="7" spans="1:12" ht="18" customHeight="1">
      <c r="A7" s="234"/>
      <c r="B7" s="234"/>
      <c r="C7" s="73" t="s">
        <v>82</v>
      </c>
      <c r="D7" s="74" t="s">
        <v>83</v>
      </c>
      <c r="E7" s="133" t="s">
        <v>468</v>
      </c>
      <c r="F7" s="371" t="s">
        <v>467</v>
      </c>
      <c r="G7" s="237">
        <v>96655</v>
      </c>
      <c r="H7" s="237">
        <v>116051</v>
      </c>
      <c r="I7" s="237">
        <v>117558</v>
      </c>
      <c r="J7" s="237">
        <v>111194</v>
      </c>
      <c r="K7" s="237">
        <v>96356</v>
      </c>
      <c r="L7" s="237">
        <v>89462</v>
      </c>
    </row>
    <row r="8" spans="1:12" ht="18" customHeight="1">
      <c r="A8" s="234"/>
      <c r="B8" s="234"/>
      <c r="C8" s="73" t="s">
        <v>82</v>
      </c>
      <c r="D8" s="74" t="s">
        <v>83</v>
      </c>
      <c r="E8" s="133" t="s">
        <v>257</v>
      </c>
      <c r="F8" s="360" t="s">
        <v>433</v>
      </c>
      <c r="G8" s="237">
        <v>1852</v>
      </c>
      <c r="H8" s="237">
        <v>462</v>
      </c>
      <c r="I8" s="237">
        <v>510</v>
      </c>
      <c r="J8" s="237">
        <v>738</v>
      </c>
      <c r="K8" s="237">
        <v>1161</v>
      </c>
      <c r="L8" s="237">
        <v>319</v>
      </c>
    </row>
    <row r="9" spans="1:12" ht="18" customHeight="1">
      <c r="A9" s="234"/>
      <c r="B9" s="234"/>
      <c r="C9" s="73" t="s">
        <v>82</v>
      </c>
      <c r="D9" s="74" t="s">
        <v>83</v>
      </c>
      <c r="E9" s="133" t="s">
        <v>258</v>
      </c>
      <c r="F9" s="360" t="s">
        <v>436</v>
      </c>
      <c r="G9" s="237">
        <v>6559</v>
      </c>
      <c r="H9" s="237">
        <v>7498</v>
      </c>
      <c r="I9" s="237">
        <v>8046</v>
      </c>
      <c r="J9" s="237">
        <v>7740</v>
      </c>
      <c r="K9" s="237">
        <v>7676</v>
      </c>
      <c r="L9" s="237">
        <v>8236</v>
      </c>
    </row>
    <row r="10" spans="1:12" ht="18" customHeight="1">
      <c r="A10" s="234"/>
      <c r="B10" s="234"/>
      <c r="C10" s="73" t="s">
        <v>82</v>
      </c>
      <c r="D10" s="74" t="s">
        <v>83</v>
      </c>
      <c r="E10" s="133" t="s">
        <v>259</v>
      </c>
      <c r="F10" s="360" t="s">
        <v>177</v>
      </c>
      <c r="G10" s="237">
        <v>125454</v>
      </c>
      <c r="H10" s="237">
        <v>154448</v>
      </c>
      <c r="I10" s="237">
        <v>193082</v>
      </c>
      <c r="J10" s="237">
        <v>217174</v>
      </c>
      <c r="K10" s="237">
        <v>236877</v>
      </c>
      <c r="L10" s="237">
        <v>186779</v>
      </c>
    </row>
    <row r="11" spans="1:12" ht="18" customHeight="1">
      <c r="A11" s="234"/>
      <c r="B11" s="234"/>
      <c r="C11" s="73" t="s">
        <v>82</v>
      </c>
      <c r="D11" s="74" t="s">
        <v>83</v>
      </c>
      <c r="E11" s="136" t="s">
        <v>142</v>
      </c>
      <c r="F11" s="366" t="s">
        <v>143</v>
      </c>
      <c r="G11" s="239">
        <v>23797</v>
      </c>
      <c r="H11" s="239">
        <v>21671</v>
      </c>
      <c r="I11" s="239">
        <v>13537</v>
      </c>
      <c r="J11" s="239">
        <v>15403</v>
      </c>
      <c r="K11" s="239">
        <v>24122</v>
      </c>
      <c r="L11" s="239">
        <v>23571</v>
      </c>
    </row>
    <row r="12" spans="1:12" ht="18" customHeight="1">
      <c r="A12" s="234"/>
      <c r="B12" s="234"/>
      <c r="C12" s="73" t="s">
        <v>82</v>
      </c>
      <c r="D12" s="74" t="s">
        <v>83</v>
      </c>
      <c r="E12" s="363" t="s">
        <v>145</v>
      </c>
      <c r="F12" s="364" t="s">
        <v>379</v>
      </c>
      <c r="G12" s="238">
        <v>426926</v>
      </c>
      <c r="H12" s="238">
        <v>450435</v>
      </c>
      <c r="I12" s="238">
        <v>581499</v>
      </c>
      <c r="J12" s="238">
        <v>610215</v>
      </c>
      <c r="K12" s="238">
        <v>655728</v>
      </c>
      <c r="L12" s="238">
        <v>734199</v>
      </c>
    </row>
    <row r="13" spans="1:12" ht="18" customHeight="1">
      <c r="A13" s="234"/>
      <c r="B13" s="234"/>
      <c r="C13" s="73" t="s">
        <v>82</v>
      </c>
      <c r="D13" s="74" t="s">
        <v>83</v>
      </c>
      <c r="E13" s="133" t="s">
        <v>146</v>
      </c>
      <c r="F13" s="134" t="s">
        <v>437</v>
      </c>
      <c r="G13" s="237">
        <v>112835</v>
      </c>
      <c r="H13" s="237">
        <v>110855</v>
      </c>
      <c r="I13" s="237">
        <v>124526</v>
      </c>
      <c r="J13" s="237">
        <v>93379</v>
      </c>
      <c r="K13" s="237">
        <v>93395</v>
      </c>
      <c r="L13" s="237">
        <v>91292</v>
      </c>
    </row>
    <row r="14" spans="1:12" ht="18" customHeight="1">
      <c r="A14" s="234"/>
      <c r="B14" s="234"/>
      <c r="C14" s="73" t="s">
        <v>82</v>
      </c>
      <c r="D14" s="74" t="s">
        <v>83</v>
      </c>
      <c r="E14" s="133" t="s">
        <v>149</v>
      </c>
      <c r="F14" s="134" t="s">
        <v>382</v>
      </c>
      <c r="G14" s="237">
        <v>21320</v>
      </c>
      <c r="H14" s="237">
        <v>19204</v>
      </c>
      <c r="I14" s="237">
        <v>22221</v>
      </c>
      <c r="J14" s="237">
        <v>41174</v>
      </c>
      <c r="K14" s="237">
        <v>42868</v>
      </c>
      <c r="L14" s="237">
        <v>59998</v>
      </c>
    </row>
    <row r="15" spans="1:12" ht="18" customHeight="1">
      <c r="A15" s="234"/>
      <c r="B15" s="234"/>
      <c r="C15" s="73" t="s">
        <v>82</v>
      </c>
      <c r="D15" s="74" t="s">
        <v>83</v>
      </c>
      <c r="E15" s="133" t="s">
        <v>260</v>
      </c>
      <c r="F15" s="134" t="s">
        <v>438</v>
      </c>
      <c r="G15" s="237">
        <v>124200</v>
      </c>
      <c r="H15" s="237">
        <v>151538</v>
      </c>
      <c r="I15" s="237">
        <v>171884</v>
      </c>
      <c r="J15" s="237">
        <v>177255</v>
      </c>
      <c r="K15" s="237">
        <v>192021</v>
      </c>
      <c r="L15" s="237">
        <v>244736</v>
      </c>
    </row>
    <row r="16" spans="1:12" ht="18" customHeight="1">
      <c r="A16" s="234"/>
      <c r="B16" s="234"/>
      <c r="C16" s="73" t="s">
        <v>82</v>
      </c>
      <c r="D16" s="74" t="s">
        <v>83</v>
      </c>
      <c r="E16" s="133" t="s">
        <v>261</v>
      </c>
      <c r="F16" s="134" t="s">
        <v>439</v>
      </c>
      <c r="G16" s="237">
        <v>570</v>
      </c>
      <c r="H16" s="237">
        <v>570</v>
      </c>
      <c r="I16" s="237">
        <v>570</v>
      </c>
      <c r="J16" s="237">
        <v>570</v>
      </c>
      <c r="K16" s="237">
        <v>570</v>
      </c>
      <c r="L16" s="237">
        <v>570</v>
      </c>
    </row>
    <row r="17" spans="1:12" ht="18" customHeight="1">
      <c r="A17" s="234"/>
      <c r="B17" s="234"/>
      <c r="C17" s="73" t="s">
        <v>82</v>
      </c>
      <c r="D17" s="74" t="s">
        <v>83</v>
      </c>
      <c r="E17" s="133" t="s">
        <v>262</v>
      </c>
      <c r="F17" s="134" t="s">
        <v>440</v>
      </c>
      <c r="G17" s="237">
        <v>141637</v>
      </c>
      <c r="H17" s="237">
        <v>140169</v>
      </c>
      <c r="I17" s="237">
        <v>233478</v>
      </c>
      <c r="J17" s="237">
        <v>269091</v>
      </c>
      <c r="K17" s="237">
        <v>296807</v>
      </c>
      <c r="L17" s="237">
        <v>304252</v>
      </c>
    </row>
    <row r="18" spans="1:12" ht="18" customHeight="1">
      <c r="A18" s="234"/>
      <c r="B18" s="234"/>
      <c r="C18" s="73" t="s">
        <v>82</v>
      </c>
      <c r="D18" s="74" t="s">
        <v>83</v>
      </c>
      <c r="E18" s="133" t="s">
        <v>150</v>
      </c>
      <c r="F18" s="134" t="s">
        <v>384</v>
      </c>
      <c r="G18" s="237">
        <v>0</v>
      </c>
      <c r="H18" s="237">
        <v>288</v>
      </c>
      <c r="I18" s="237">
        <v>707</v>
      </c>
      <c r="J18" s="237">
        <v>0</v>
      </c>
      <c r="K18" s="237">
        <v>0</v>
      </c>
      <c r="L18" s="237">
        <v>0</v>
      </c>
    </row>
    <row r="19" spans="1:12" ht="18" customHeight="1">
      <c r="A19" s="234"/>
      <c r="B19" s="234"/>
      <c r="C19" s="73" t="s">
        <v>82</v>
      </c>
      <c r="D19" s="74" t="s">
        <v>83</v>
      </c>
      <c r="E19" s="133" t="s">
        <v>142</v>
      </c>
      <c r="F19" s="134" t="s">
        <v>143</v>
      </c>
      <c r="G19" s="237">
        <v>27072</v>
      </c>
      <c r="H19" s="237">
        <v>28518</v>
      </c>
      <c r="I19" s="237">
        <v>28819</v>
      </c>
      <c r="J19" s="237">
        <v>29450</v>
      </c>
      <c r="K19" s="237">
        <v>30773</v>
      </c>
      <c r="L19" s="237">
        <v>34202</v>
      </c>
    </row>
    <row r="20" spans="1:12" ht="18" customHeight="1">
      <c r="A20" s="234"/>
      <c r="B20" s="234"/>
      <c r="C20" s="73" t="s">
        <v>82</v>
      </c>
      <c r="D20" s="74" t="s">
        <v>83</v>
      </c>
      <c r="E20" s="136" t="s">
        <v>144</v>
      </c>
      <c r="F20" s="137" t="s">
        <v>441</v>
      </c>
      <c r="G20" s="239">
        <v>-708</v>
      </c>
      <c r="H20" s="239">
        <v>-707</v>
      </c>
      <c r="I20" s="239">
        <v>-706</v>
      </c>
      <c r="J20" s="239">
        <v>-705</v>
      </c>
      <c r="K20" s="239">
        <v>-706</v>
      </c>
      <c r="L20" s="239">
        <v>-851</v>
      </c>
    </row>
    <row r="21" spans="1:12" ht="18" customHeight="1">
      <c r="A21" s="234"/>
      <c r="B21" s="234"/>
      <c r="C21" s="73" t="s">
        <v>82</v>
      </c>
      <c r="D21" s="74" t="s">
        <v>83</v>
      </c>
      <c r="E21" s="104" t="s">
        <v>151</v>
      </c>
      <c r="F21" s="145" t="s">
        <v>263</v>
      </c>
      <c r="G21" s="240">
        <v>792444</v>
      </c>
      <c r="H21" s="240">
        <v>888509</v>
      </c>
      <c r="I21" s="240">
        <v>987770</v>
      </c>
      <c r="J21" s="240">
        <v>1086844</v>
      </c>
      <c r="K21" s="240">
        <v>1073585</v>
      </c>
      <c r="L21" s="240">
        <v>1123361</v>
      </c>
    </row>
    <row r="22" spans="1:12" ht="18" customHeight="1">
      <c r="A22" s="234"/>
      <c r="B22" s="234"/>
      <c r="C22" s="73" t="s">
        <v>82</v>
      </c>
      <c r="D22" s="74" t="s">
        <v>83</v>
      </c>
      <c r="E22" s="363" t="s">
        <v>152</v>
      </c>
      <c r="F22" s="364" t="s">
        <v>386</v>
      </c>
      <c r="G22" s="238">
        <v>188118</v>
      </c>
      <c r="H22" s="238">
        <v>247292</v>
      </c>
      <c r="I22" s="238">
        <v>278883</v>
      </c>
      <c r="J22" s="238">
        <v>265879</v>
      </c>
      <c r="K22" s="238">
        <v>300053</v>
      </c>
      <c r="L22" s="238">
        <v>260591</v>
      </c>
    </row>
    <row r="23" spans="1:12" ht="18" customHeight="1">
      <c r="A23" s="234"/>
      <c r="B23" s="234"/>
      <c r="C23" s="73" t="s">
        <v>82</v>
      </c>
      <c r="D23" s="74" t="s">
        <v>83</v>
      </c>
      <c r="E23" s="133" t="s">
        <v>264</v>
      </c>
      <c r="F23" s="360" t="s">
        <v>442</v>
      </c>
      <c r="G23" s="237">
        <v>63811</v>
      </c>
      <c r="H23" s="237">
        <v>62105</v>
      </c>
      <c r="I23" s="237">
        <v>64906</v>
      </c>
      <c r="J23" s="237">
        <v>66185</v>
      </c>
      <c r="K23" s="237">
        <v>72205</v>
      </c>
      <c r="L23" s="237">
        <v>71307</v>
      </c>
    </row>
    <row r="24" spans="1:12" ht="18" customHeight="1">
      <c r="A24" s="234"/>
      <c r="B24" s="234"/>
      <c r="C24" s="73" t="s">
        <v>82</v>
      </c>
      <c r="D24" s="74" t="s">
        <v>83</v>
      </c>
      <c r="E24" s="133" t="s">
        <v>154</v>
      </c>
      <c r="F24" s="360" t="s">
        <v>389</v>
      </c>
      <c r="G24" s="237">
        <v>51256</v>
      </c>
      <c r="H24" s="237">
        <v>52846</v>
      </c>
      <c r="I24" s="237">
        <v>60888</v>
      </c>
      <c r="J24" s="237">
        <v>68989</v>
      </c>
      <c r="K24" s="237">
        <v>40223</v>
      </c>
      <c r="L24" s="237">
        <v>40243</v>
      </c>
    </row>
    <row r="25" spans="1:12" ht="18" customHeight="1">
      <c r="A25" s="234"/>
      <c r="B25" s="234"/>
      <c r="C25" s="73" t="s">
        <v>82</v>
      </c>
      <c r="D25" s="74" t="s">
        <v>83</v>
      </c>
      <c r="E25" s="133" t="s">
        <v>155</v>
      </c>
      <c r="F25" s="360" t="s">
        <v>391</v>
      </c>
      <c r="G25" s="237">
        <v>0</v>
      </c>
      <c r="H25" s="237">
        <v>0</v>
      </c>
      <c r="I25" s="237">
        <v>31500</v>
      </c>
      <c r="J25" s="237">
        <v>0</v>
      </c>
      <c r="K25" s="237">
        <v>15000</v>
      </c>
      <c r="L25" s="237">
        <v>0</v>
      </c>
    </row>
    <row r="26" spans="1:12" ht="18" customHeight="1">
      <c r="A26" s="234"/>
      <c r="B26" s="234"/>
      <c r="C26" s="73" t="s">
        <v>82</v>
      </c>
      <c r="D26" s="74" t="s">
        <v>83</v>
      </c>
      <c r="E26" s="133" t="s">
        <v>156</v>
      </c>
      <c r="F26" s="360" t="s">
        <v>443</v>
      </c>
      <c r="G26" s="237">
        <v>3435</v>
      </c>
      <c r="H26" s="237">
        <v>31205</v>
      </c>
      <c r="I26" s="237">
        <v>10000</v>
      </c>
      <c r="J26" s="237">
        <v>10000</v>
      </c>
      <c r="K26" s="237">
        <v>20000</v>
      </c>
      <c r="L26" s="237">
        <v>10000</v>
      </c>
    </row>
    <row r="27" spans="1:12" ht="18" customHeight="1">
      <c r="A27" s="234"/>
      <c r="B27" s="234"/>
      <c r="C27" s="73" t="s">
        <v>82</v>
      </c>
      <c r="D27" s="74" t="s">
        <v>83</v>
      </c>
      <c r="E27" s="133" t="s">
        <v>157</v>
      </c>
      <c r="F27" s="360" t="s">
        <v>444</v>
      </c>
      <c r="G27" s="237">
        <v>0</v>
      </c>
      <c r="H27" s="237">
        <v>0</v>
      </c>
      <c r="I27" s="237">
        <v>20000</v>
      </c>
      <c r="J27" s="237">
        <v>0</v>
      </c>
      <c r="K27" s="237">
        <v>40000</v>
      </c>
      <c r="L27" s="237">
        <v>0</v>
      </c>
    </row>
    <row r="28" spans="1:12" ht="18" customHeight="1">
      <c r="A28" s="234"/>
      <c r="B28" s="234"/>
      <c r="C28" s="73" t="s">
        <v>82</v>
      </c>
      <c r="D28" s="74" t="s">
        <v>83</v>
      </c>
      <c r="E28" s="133" t="s">
        <v>158</v>
      </c>
      <c r="F28" s="360" t="s">
        <v>445</v>
      </c>
      <c r="G28" s="237">
        <v>17943</v>
      </c>
      <c r="H28" s="237">
        <v>25920</v>
      </c>
      <c r="I28" s="237">
        <v>29699</v>
      </c>
      <c r="J28" s="237">
        <v>48237</v>
      </c>
      <c r="K28" s="237">
        <v>48244</v>
      </c>
      <c r="L28" s="237">
        <v>63598</v>
      </c>
    </row>
    <row r="29" spans="1:12" ht="18" customHeight="1">
      <c r="A29" s="234"/>
      <c r="B29" s="234"/>
      <c r="C29" s="73" t="s">
        <v>82</v>
      </c>
      <c r="D29" s="74" t="s">
        <v>83</v>
      </c>
      <c r="E29" s="136" t="s">
        <v>142</v>
      </c>
      <c r="F29" s="366" t="s">
        <v>143</v>
      </c>
      <c r="G29" s="239">
        <v>51673</v>
      </c>
      <c r="H29" s="239">
        <v>75216</v>
      </c>
      <c r="I29" s="239">
        <v>61890</v>
      </c>
      <c r="J29" s="239">
        <v>72468</v>
      </c>
      <c r="K29" s="239">
        <v>64381</v>
      </c>
      <c r="L29" s="239">
        <v>75443</v>
      </c>
    </row>
    <row r="30" spans="1:12" ht="18" customHeight="1">
      <c r="A30" s="234"/>
      <c r="B30" s="234"/>
      <c r="C30" s="73" t="s">
        <v>82</v>
      </c>
      <c r="D30" s="74" t="s">
        <v>83</v>
      </c>
      <c r="E30" s="363" t="s">
        <v>160</v>
      </c>
      <c r="F30" s="241" t="s">
        <v>393</v>
      </c>
      <c r="G30" s="238">
        <v>266295</v>
      </c>
      <c r="H30" s="238">
        <v>284730</v>
      </c>
      <c r="I30" s="238">
        <v>335470</v>
      </c>
      <c r="J30" s="238">
        <v>412661</v>
      </c>
      <c r="K30" s="238">
        <v>352602</v>
      </c>
      <c r="L30" s="238">
        <v>426930</v>
      </c>
    </row>
    <row r="31" spans="1:12" ht="18" customHeight="1">
      <c r="A31" s="234"/>
      <c r="B31" s="234"/>
      <c r="C31" s="73" t="s">
        <v>82</v>
      </c>
      <c r="D31" s="74" t="s">
        <v>83</v>
      </c>
      <c r="E31" s="133" t="s">
        <v>161</v>
      </c>
      <c r="F31" s="360" t="s">
        <v>394</v>
      </c>
      <c r="G31" s="237">
        <v>90000</v>
      </c>
      <c r="H31" s="237">
        <v>90000</v>
      </c>
      <c r="I31" s="237">
        <v>100000</v>
      </c>
      <c r="J31" s="237">
        <v>120000</v>
      </c>
      <c r="K31" s="237">
        <v>80000</v>
      </c>
      <c r="L31" s="237">
        <v>80000</v>
      </c>
    </row>
    <row r="32" spans="1:12" ht="18" customHeight="1">
      <c r="A32" s="234"/>
      <c r="B32" s="234"/>
      <c r="C32" s="73" t="s">
        <v>82</v>
      </c>
      <c r="D32" s="74" t="s">
        <v>83</v>
      </c>
      <c r="E32" s="133" t="s">
        <v>162</v>
      </c>
      <c r="F32" s="360" t="s">
        <v>395</v>
      </c>
      <c r="G32" s="237">
        <v>171345</v>
      </c>
      <c r="H32" s="237">
        <v>190000</v>
      </c>
      <c r="I32" s="237">
        <v>230000</v>
      </c>
      <c r="J32" s="237">
        <v>285000</v>
      </c>
      <c r="K32" s="237">
        <v>265000</v>
      </c>
      <c r="L32" s="237">
        <v>335000</v>
      </c>
    </row>
    <row r="33" spans="1:12" ht="18" customHeight="1">
      <c r="A33" s="234"/>
      <c r="B33" s="234"/>
      <c r="C33" s="73" t="s">
        <v>82</v>
      </c>
      <c r="D33" s="74" t="s">
        <v>83</v>
      </c>
      <c r="E33" s="136" t="s">
        <v>142</v>
      </c>
      <c r="F33" s="366" t="s">
        <v>143</v>
      </c>
      <c r="G33" s="239">
        <v>4950</v>
      </c>
      <c r="H33" s="239">
        <v>4730</v>
      </c>
      <c r="I33" s="239">
        <v>5470</v>
      </c>
      <c r="J33" s="239">
        <v>7661</v>
      </c>
      <c r="K33" s="239">
        <v>7602</v>
      </c>
      <c r="L33" s="239">
        <v>11930</v>
      </c>
    </row>
    <row r="34" spans="1:12" ht="18" customHeight="1">
      <c r="A34" s="234"/>
      <c r="B34" s="234"/>
      <c r="C34" s="73" t="s">
        <v>82</v>
      </c>
      <c r="D34" s="74" t="s">
        <v>83</v>
      </c>
      <c r="E34" s="104" t="s">
        <v>165</v>
      </c>
      <c r="F34" s="242" t="s">
        <v>397</v>
      </c>
      <c r="G34" s="240">
        <v>454413</v>
      </c>
      <c r="H34" s="240">
        <v>532021</v>
      </c>
      <c r="I34" s="240">
        <v>614353</v>
      </c>
      <c r="J34" s="240">
        <v>678540</v>
      </c>
      <c r="K34" s="240">
        <v>652655</v>
      </c>
      <c r="L34" s="240">
        <v>687521</v>
      </c>
    </row>
    <row r="35" spans="1:12" ht="18" customHeight="1">
      <c r="C35" s="73" t="s">
        <v>82</v>
      </c>
      <c r="D35" s="74" t="s">
        <v>83</v>
      </c>
      <c r="E35" s="363" t="s">
        <v>166</v>
      </c>
      <c r="F35" s="364" t="s">
        <v>434</v>
      </c>
      <c r="G35" s="238">
        <v>334417</v>
      </c>
      <c r="H35" s="238">
        <v>354653</v>
      </c>
      <c r="I35" s="238">
        <v>373310</v>
      </c>
      <c r="J35" s="238">
        <v>398700</v>
      </c>
      <c r="K35" s="238">
        <v>412364</v>
      </c>
      <c r="L35" s="238">
        <v>418172</v>
      </c>
    </row>
    <row r="36" spans="1:12" ht="18" customHeight="1">
      <c r="C36" s="73" t="s">
        <v>82</v>
      </c>
      <c r="D36" s="74" t="s">
        <v>83</v>
      </c>
      <c r="E36" s="133" t="s">
        <v>167</v>
      </c>
      <c r="F36" s="134" t="s">
        <v>399</v>
      </c>
      <c r="G36" s="237">
        <v>57500</v>
      </c>
      <c r="H36" s="237">
        <v>57500</v>
      </c>
      <c r="I36" s="237">
        <v>57500</v>
      </c>
      <c r="J36" s="237">
        <v>57500</v>
      </c>
      <c r="K36" s="237">
        <v>57500</v>
      </c>
      <c r="L36" s="237">
        <v>57500</v>
      </c>
    </row>
    <row r="37" spans="1:12" ht="18" customHeight="1">
      <c r="C37" s="73" t="s">
        <v>82</v>
      </c>
      <c r="D37" s="74" t="s">
        <v>83</v>
      </c>
      <c r="E37" s="133" t="s">
        <v>168</v>
      </c>
      <c r="F37" s="134" t="s">
        <v>400</v>
      </c>
      <c r="G37" s="237">
        <v>7500</v>
      </c>
      <c r="H37" s="237">
        <v>7500</v>
      </c>
      <c r="I37" s="237">
        <v>7500</v>
      </c>
      <c r="J37" s="237">
        <v>7500</v>
      </c>
      <c r="K37" s="237">
        <v>7501</v>
      </c>
      <c r="L37" s="237">
        <v>7500</v>
      </c>
    </row>
    <row r="38" spans="1:12" ht="18" customHeight="1">
      <c r="C38" s="73" t="s">
        <v>82</v>
      </c>
      <c r="D38" s="74" t="s">
        <v>83</v>
      </c>
      <c r="E38" s="133" t="s">
        <v>169</v>
      </c>
      <c r="F38" s="134" t="s">
        <v>401</v>
      </c>
      <c r="G38" s="237">
        <v>300770</v>
      </c>
      <c r="H38" s="237">
        <v>323985</v>
      </c>
      <c r="I38" s="237">
        <v>345940</v>
      </c>
      <c r="J38" s="237">
        <v>370933</v>
      </c>
      <c r="K38" s="237">
        <v>384805</v>
      </c>
      <c r="L38" s="237">
        <v>397054</v>
      </c>
    </row>
    <row r="39" spans="1:12" ht="18" customHeight="1">
      <c r="C39" s="73" t="s">
        <v>82</v>
      </c>
      <c r="D39" s="74" t="s">
        <v>83</v>
      </c>
      <c r="E39" s="136" t="s">
        <v>170</v>
      </c>
      <c r="F39" s="137" t="s">
        <v>402</v>
      </c>
      <c r="G39" s="239">
        <v>-31353</v>
      </c>
      <c r="H39" s="239">
        <v>-34333</v>
      </c>
      <c r="I39" s="239">
        <v>-37630</v>
      </c>
      <c r="J39" s="239">
        <v>-37233</v>
      </c>
      <c r="K39" s="239">
        <v>-37442</v>
      </c>
      <c r="L39" s="239">
        <v>-43882</v>
      </c>
    </row>
    <row r="40" spans="1:12" ht="18" customHeight="1">
      <c r="C40" s="73" t="s">
        <v>82</v>
      </c>
      <c r="D40" s="74" t="s">
        <v>83</v>
      </c>
      <c r="E40" s="363" t="s">
        <v>265</v>
      </c>
      <c r="F40" s="364" t="s">
        <v>446</v>
      </c>
      <c r="G40" s="243">
        <v>3613</v>
      </c>
      <c r="H40" s="243">
        <v>1834</v>
      </c>
      <c r="I40" s="243">
        <v>107</v>
      </c>
      <c r="J40" s="243">
        <v>9604</v>
      </c>
      <c r="K40" s="243">
        <v>8565</v>
      </c>
      <c r="L40" s="243">
        <v>17669</v>
      </c>
    </row>
    <row r="41" spans="1:12" ht="18" customHeight="1">
      <c r="C41" s="73" t="s">
        <v>82</v>
      </c>
      <c r="D41" s="74" t="s">
        <v>83</v>
      </c>
      <c r="E41" s="136" t="s">
        <v>128</v>
      </c>
      <c r="F41" s="137" t="s">
        <v>447</v>
      </c>
      <c r="G41" s="239">
        <v>3613</v>
      </c>
      <c r="H41" s="239">
        <v>1834</v>
      </c>
      <c r="I41" s="239">
        <v>107</v>
      </c>
      <c r="J41" s="239">
        <v>9604</v>
      </c>
      <c r="K41" s="239">
        <v>8565</v>
      </c>
      <c r="L41" s="239">
        <v>17669</v>
      </c>
    </row>
    <row r="42" spans="1:12" ht="18" customHeight="1">
      <c r="C42" s="73" t="s">
        <v>82</v>
      </c>
      <c r="D42" s="74" t="s">
        <v>83</v>
      </c>
      <c r="E42" s="104" t="s">
        <v>174</v>
      </c>
      <c r="F42" s="145" t="s">
        <v>405</v>
      </c>
      <c r="G42" s="240">
        <v>338031</v>
      </c>
      <c r="H42" s="240">
        <v>356487</v>
      </c>
      <c r="I42" s="240">
        <v>373417</v>
      </c>
      <c r="J42" s="240">
        <v>408304</v>
      </c>
      <c r="K42" s="240">
        <v>420929</v>
      </c>
      <c r="L42" s="240">
        <v>435840</v>
      </c>
    </row>
    <row r="43" spans="1:12" ht="18" customHeight="1">
      <c r="C43" s="91" t="s">
        <v>82</v>
      </c>
      <c r="D43" s="92" t="s">
        <v>83</v>
      </c>
      <c r="E43" s="104" t="s">
        <v>175</v>
      </c>
      <c r="F43" s="145" t="s">
        <v>448</v>
      </c>
      <c r="G43" s="240">
        <v>792444</v>
      </c>
      <c r="H43" s="240">
        <v>888509</v>
      </c>
      <c r="I43" s="240">
        <v>987770</v>
      </c>
      <c r="J43" s="240">
        <v>1086844</v>
      </c>
      <c r="K43" s="240">
        <v>1073585</v>
      </c>
      <c r="L43" s="240">
        <v>1123361</v>
      </c>
    </row>
    <row r="44" spans="1:12" ht="18" customHeight="1">
      <c r="E44" s="235"/>
      <c r="F44" s="236"/>
      <c r="G44" s="237"/>
      <c r="H44" s="237"/>
      <c r="I44" s="237"/>
      <c r="J44" s="237"/>
      <c r="K44" s="237"/>
      <c r="L44" s="237"/>
    </row>
    <row r="45" spans="1:12" ht="18" customHeight="1">
      <c r="E45" s="159"/>
      <c r="F45" s="160"/>
      <c r="G45" s="244" t="s">
        <v>266</v>
      </c>
      <c r="H45" s="65"/>
      <c r="I45" s="65"/>
      <c r="J45" s="65"/>
      <c r="K45" s="65"/>
      <c r="L45" s="42"/>
    </row>
    <row r="46" spans="1:12" ht="27" customHeight="1">
      <c r="C46" s="368"/>
      <c r="D46" s="369"/>
      <c r="E46" s="319"/>
      <c r="F46" s="370"/>
      <c r="G46" s="329">
        <v>44286</v>
      </c>
      <c r="H46" s="329">
        <v>44651</v>
      </c>
      <c r="I46" s="329">
        <v>45016</v>
      </c>
      <c r="J46" s="329">
        <v>45382</v>
      </c>
      <c r="K46" s="329">
        <v>45747</v>
      </c>
      <c r="L46" s="329">
        <v>46112</v>
      </c>
    </row>
    <row r="47" spans="1:12" ht="18" customHeight="1">
      <c r="C47" s="69" t="s">
        <v>82</v>
      </c>
      <c r="D47" s="70" t="s">
        <v>83</v>
      </c>
      <c r="E47" s="330" t="s">
        <v>267</v>
      </c>
      <c r="F47" s="367" t="s">
        <v>177</v>
      </c>
      <c r="G47" s="332">
        <v>125454</v>
      </c>
      <c r="H47" s="332">
        <v>154448</v>
      </c>
      <c r="I47" s="332">
        <v>193082</v>
      </c>
      <c r="J47" s="332">
        <v>217174</v>
      </c>
      <c r="K47" s="332">
        <v>236877</v>
      </c>
      <c r="L47" s="332">
        <v>186779</v>
      </c>
    </row>
    <row r="48" spans="1:12" ht="18" customHeight="1">
      <c r="C48" s="248" t="s">
        <v>82</v>
      </c>
      <c r="D48" s="248" t="s">
        <v>84</v>
      </c>
      <c r="E48" s="249" t="s">
        <v>178</v>
      </c>
      <c r="F48" s="250" t="s">
        <v>449</v>
      </c>
      <c r="G48" s="237">
        <v>108990</v>
      </c>
      <c r="H48" s="237">
        <v>119473</v>
      </c>
      <c r="I48" s="237">
        <v>154103</v>
      </c>
      <c r="J48" s="237">
        <v>165518</v>
      </c>
      <c r="K48" s="237">
        <v>187618</v>
      </c>
      <c r="L48" s="237">
        <v>126014</v>
      </c>
    </row>
    <row r="49" spans="3:12" ht="18" customHeight="1">
      <c r="C49" s="248" t="s">
        <v>82</v>
      </c>
      <c r="D49" s="248" t="s">
        <v>84</v>
      </c>
      <c r="E49" s="251" t="s">
        <v>179</v>
      </c>
      <c r="F49" s="252" t="s">
        <v>450</v>
      </c>
      <c r="G49" s="239">
        <v>16464</v>
      </c>
      <c r="H49" s="239">
        <v>34976</v>
      </c>
      <c r="I49" s="239">
        <v>38978</v>
      </c>
      <c r="J49" s="239">
        <v>51655</v>
      </c>
      <c r="K49" s="239">
        <v>49259</v>
      </c>
      <c r="L49" s="239">
        <v>60765</v>
      </c>
    </row>
    <row r="50" spans="3:12" ht="18" customHeight="1">
      <c r="C50" s="248" t="s">
        <v>82</v>
      </c>
      <c r="D50" s="248" t="s">
        <v>84</v>
      </c>
      <c r="E50" s="245" t="s">
        <v>181</v>
      </c>
      <c r="F50" s="246" t="s">
        <v>451</v>
      </c>
      <c r="G50" s="247">
        <v>112809</v>
      </c>
      <c r="H50" s="247">
        <v>110830</v>
      </c>
      <c r="I50" s="247">
        <v>124500</v>
      </c>
      <c r="J50" s="247">
        <v>93336</v>
      </c>
      <c r="K50" s="247">
        <v>93282</v>
      </c>
      <c r="L50" s="247">
        <v>91178</v>
      </c>
    </row>
    <row r="51" spans="3:12" ht="18" customHeight="1">
      <c r="C51" s="248" t="s">
        <v>82</v>
      </c>
      <c r="D51" s="248" t="s">
        <v>84</v>
      </c>
      <c r="E51" s="136" t="s">
        <v>182</v>
      </c>
      <c r="F51" s="253" t="s">
        <v>452</v>
      </c>
      <c r="G51" s="239">
        <v>26</v>
      </c>
      <c r="H51" s="239">
        <v>26</v>
      </c>
      <c r="I51" s="239">
        <v>26</v>
      </c>
      <c r="J51" s="239">
        <v>43</v>
      </c>
      <c r="K51" s="239">
        <v>113</v>
      </c>
      <c r="L51" s="239">
        <v>113</v>
      </c>
    </row>
    <row r="52" spans="3:12" ht="18" customHeight="1">
      <c r="C52" s="248" t="s">
        <v>82</v>
      </c>
      <c r="D52" s="248" t="s">
        <v>84</v>
      </c>
      <c r="E52" s="104" t="s">
        <v>183</v>
      </c>
      <c r="F52" s="105" t="s">
        <v>412</v>
      </c>
      <c r="G52" s="240">
        <v>238289</v>
      </c>
      <c r="H52" s="240">
        <v>265304</v>
      </c>
      <c r="I52" s="240">
        <v>317608</v>
      </c>
      <c r="J52" s="240">
        <v>310553</v>
      </c>
      <c r="K52" s="240">
        <v>330272</v>
      </c>
      <c r="L52" s="240">
        <v>278070</v>
      </c>
    </row>
    <row r="53" spans="3:12" ht="18" customHeight="1">
      <c r="C53" s="248" t="s">
        <v>82</v>
      </c>
      <c r="D53" s="248" t="s">
        <v>84</v>
      </c>
      <c r="E53" s="245" t="s">
        <v>184</v>
      </c>
      <c r="F53" s="246" t="s">
        <v>391</v>
      </c>
      <c r="G53" s="247">
        <v>0</v>
      </c>
      <c r="H53" s="247">
        <v>0</v>
      </c>
      <c r="I53" s="247">
        <v>31500</v>
      </c>
      <c r="J53" s="247">
        <v>0</v>
      </c>
      <c r="K53" s="247">
        <v>15000</v>
      </c>
      <c r="L53" s="247">
        <v>0</v>
      </c>
    </row>
    <row r="54" spans="3:12" ht="18" customHeight="1">
      <c r="C54" s="248" t="s">
        <v>82</v>
      </c>
      <c r="D54" s="248" t="s">
        <v>84</v>
      </c>
      <c r="E54" s="133" t="s">
        <v>156</v>
      </c>
      <c r="F54" s="254" t="s">
        <v>443</v>
      </c>
      <c r="G54" s="237">
        <v>3435</v>
      </c>
      <c r="H54" s="237">
        <v>31205</v>
      </c>
      <c r="I54" s="237">
        <v>10000</v>
      </c>
      <c r="J54" s="237">
        <v>10000</v>
      </c>
      <c r="K54" s="237">
        <v>20000</v>
      </c>
      <c r="L54" s="237">
        <v>10000</v>
      </c>
    </row>
    <row r="55" spans="3:12" ht="18" customHeight="1">
      <c r="C55" s="248" t="s">
        <v>82</v>
      </c>
      <c r="D55" s="248" t="s">
        <v>84</v>
      </c>
      <c r="E55" s="133" t="s">
        <v>268</v>
      </c>
      <c r="F55" s="254" t="s">
        <v>444</v>
      </c>
      <c r="G55" s="237">
        <v>0</v>
      </c>
      <c r="H55" s="237">
        <v>0</v>
      </c>
      <c r="I55" s="237">
        <v>20000</v>
      </c>
      <c r="J55" s="237">
        <v>0</v>
      </c>
      <c r="K55" s="237">
        <v>40000</v>
      </c>
      <c r="L55" s="237">
        <v>0</v>
      </c>
    </row>
    <row r="56" spans="3:12" ht="18" customHeight="1">
      <c r="C56" s="248" t="s">
        <v>82</v>
      </c>
      <c r="D56" s="248" t="s">
        <v>84</v>
      </c>
      <c r="E56" s="133" t="s">
        <v>161</v>
      </c>
      <c r="F56" s="254" t="s">
        <v>394</v>
      </c>
      <c r="G56" s="237">
        <v>90000</v>
      </c>
      <c r="H56" s="237">
        <v>90000</v>
      </c>
      <c r="I56" s="237">
        <v>100000</v>
      </c>
      <c r="J56" s="237">
        <v>120000</v>
      </c>
      <c r="K56" s="237">
        <v>80000</v>
      </c>
      <c r="L56" s="237">
        <v>80000</v>
      </c>
    </row>
    <row r="57" spans="3:12" ht="18" customHeight="1">
      <c r="C57" s="248" t="s">
        <v>82</v>
      </c>
      <c r="D57" s="248" t="s">
        <v>84</v>
      </c>
      <c r="E57" s="136" t="s">
        <v>162</v>
      </c>
      <c r="F57" s="253" t="s">
        <v>395</v>
      </c>
      <c r="G57" s="239">
        <v>171345</v>
      </c>
      <c r="H57" s="239">
        <v>190000</v>
      </c>
      <c r="I57" s="239">
        <v>230000</v>
      </c>
      <c r="J57" s="239">
        <v>285000</v>
      </c>
      <c r="K57" s="239">
        <v>265000</v>
      </c>
      <c r="L57" s="239">
        <v>335000</v>
      </c>
    </row>
    <row r="58" spans="3:12" ht="18" customHeight="1">
      <c r="C58" s="255" t="s">
        <v>82</v>
      </c>
      <c r="D58" s="255" t="s">
        <v>84</v>
      </c>
      <c r="E58" s="104" t="s">
        <v>185</v>
      </c>
      <c r="F58" s="105" t="s">
        <v>413</v>
      </c>
      <c r="G58" s="240">
        <v>264780</v>
      </c>
      <c r="H58" s="240">
        <v>311205</v>
      </c>
      <c r="I58" s="240">
        <v>391500</v>
      </c>
      <c r="J58" s="240">
        <v>415000</v>
      </c>
      <c r="K58" s="240">
        <v>420000</v>
      </c>
      <c r="L58" s="240">
        <v>425000</v>
      </c>
    </row>
    <row r="59" spans="3:12" ht="18" customHeight="1">
      <c r="E59" s="235"/>
      <c r="F59" s="236"/>
      <c r="G59" s="237"/>
      <c r="H59" s="237"/>
      <c r="I59" s="237"/>
      <c r="J59" s="237"/>
    </row>
  </sheetData>
  <sheetProtection algorithmName="SHA-512" hashValue="vhcZUahf/80tBocPKe3BvNT+rMnG/PTS+xCtjGm9XAhAb6SP/WC/yQ6h/+pkTSyx5nBQkkSJqnYd5GcXe2wqoQ==" saltValue="zXzdbdS+xYnRp9Te6I15PA==" spinCount="100000" sheet="1" objects="1" scenarios="1"/>
  <phoneticPr fontId="6"/>
  <pageMargins left="0.59055118110236227" right="0.59055118110236227" top="0.39370078740157483" bottom="0.19685039370078741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11</vt:i4>
      </vt:variant>
    </vt:vector>
  </HeadingPairs>
  <TitlesOfParts>
    <vt:vector size="22" baseType="lpstr">
      <vt:lpstr>表紙(Cover)</vt:lpstr>
      <vt:lpstr>目次(Contents)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'1'!Print_Area</vt:lpstr>
      <vt:lpstr>'2'!Print_Area</vt:lpstr>
      <vt:lpstr>'3'!Print_Area</vt:lpstr>
      <vt:lpstr>'4'!Print_Area</vt:lpstr>
      <vt:lpstr>'5'!Print_Area</vt:lpstr>
      <vt:lpstr>'6'!Print_Area</vt:lpstr>
      <vt:lpstr>'7'!Print_Area</vt:lpstr>
      <vt:lpstr>'8'!Print_Area</vt:lpstr>
      <vt:lpstr>'9'!Print_Area</vt:lpstr>
      <vt:lpstr>'表紙(Cover)'!Print_Area</vt:lpstr>
      <vt:lpstr>'目次(Contents)'!Print_Area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東野 良浩</dc:creator>
  <cp:lastModifiedBy>辻 雅雄</cp:lastModifiedBy>
  <dcterms:created xsi:type="dcterms:W3CDTF">2026-05-01T00:25:20Z</dcterms:created>
  <dcterms:modified xsi:type="dcterms:W3CDTF">2026-05-14T04:46:59Z</dcterms:modified>
</cp:coreProperties>
</file>