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9913503\Desktop\HRF指定書式\"/>
    </mc:Choice>
  </mc:AlternateContent>
  <xr:revisionPtr revIDLastSave="0" documentId="13_ncr:1_{09C10501-DB1A-4A36-9E12-49CB83FE8008}" xr6:coauthVersionLast="47" xr6:coauthVersionMax="47" xr10:uidLastSave="{00000000-0000-0000-0000-000000000000}"/>
  <bookViews>
    <workbookView xWindow="-120" yWindow="-120" windowWidth="29040" windowHeight="15840" firstSheet="1" activeTab="1" xr2:uid="{ABBED7C2-F2D6-421F-AA92-09E74C8EAE32}"/>
  </bookViews>
  <sheets>
    <sheet name="請求書" sheetId="12" state="hidden" r:id="rId1"/>
    <sheet name="外注費　請求書　" sheetId="19" r:id="rId2"/>
    <sheet name="関西版I_請求書" sheetId="15" state="hidden" r:id="rId3"/>
    <sheet name="関西版I入力例" sheetId="13" state="hidden" r:id="rId4"/>
    <sheet name="外注費　請求書　 (記入例）" sheetId="18" r:id="rId5"/>
    <sheet name="サンプル (別紙明細有)" sheetId="10" state="hidden" r:id="rId6"/>
    <sheet name="サンプル (明細入力)" sheetId="11" state="hidden" r:id="rId7"/>
  </sheets>
  <definedNames>
    <definedName name="_xlnm.Print_Area" localSheetId="5">'サンプル (別紙明細有)'!$A$1:$AW$58</definedName>
    <definedName name="_xlnm.Print_Area" localSheetId="6">'サンプル (明細入力)'!$A$1:$AW$58</definedName>
    <definedName name="_xlnm.Print_Area" localSheetId="1">'外注費　請求書　'!$J$1:$BG$53</definedName>
    <definedName name="_xlnm.Print_Area" localSheetId="4">'外注費　請求書　 (記入例）'!$B$1:$CF$54</definedName>
    <definedName name="_xlnm.Print_Area" localSheetId="2">関西版I_請求書!$A$1:$AX$59</definedName>
    <definedName name="_xlnm.Print_Area" localSheetId="3">関西版I入力例!$A$1:$AX$59</definedName>
    <definedName name="_xlnm.Print_Area" localSheetId="0">請求書!$A$1:$AX$61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23" i="19" l="1"/>
  <c r="AX23" i="18" l="1"/>
  <c r="BC28" i="18"/>
  <c r="AX28" i="18"/>
  <c r="BC26" i="18"/>
  <c r="AX26" i="18"/>
  <c r="BC23" i="18"/>
  <c r="V23" i="18"/>
  <c r="BS23" i="18"/>
  <c r="BS21" i="18"/>
  <c r="BS18" i="18"/>
  <c r="BS15" i="18"/>
  <c r="BS12" i="18"/>
  <c r="BS10" i="18"/>
  <c r="BC28" i="19"/>
  <c r="BC26" i="19"/>
  <c r="BC23" i="19"/>
  <c r="AX28" i="19"/>
  <c r="AX26" i="19"/>
  <c r="V28" i="18" l="1"/>
  <c r="V26" i="18" s="1"/>
  <c r="BS23" i="19"/>
  <c r="BS21" i="19"/>
  <c r="BS18" i="19"/>
  <c r="V23" i="19"/>
  <c r="AA48" i="19" s="1"/>
  <c r="BS12" i="19"/>
  <c r="BS10" i="19"/>
  <c r="BS15" i="19"/>
  <c r="AG44" i="19"/>
  <c r="AG45" i="19" s="1"/>
  <c r="AG46" i="19" s="1"/>
  <c r="V28" i="19" l="1"/>
  <c r="V26" i="19" s="1"/>
  <c r="AA46" i="19"/>
  <c r="AG47" i="19"/>
  <c r="AG50" i="19" l="1"/>
  <c r="AG49" i="19"/>
  <c r="P10" i="19" l="1"/>
  <c r="AA49" i="19"/>
  <c r="AA50" i="19" s="1"/>
  <c r="AA48" i="18" l="1"/>
  <c r="AG44" i="18"/>
  <c r="AG45" i="18" s="1"/>
  <c r="AG46" i="18" s="1"/>
  <c r="AG47" i="18" l="1"/>
  <c r="AG50" i="18" s="1"/>
  <c r="AA46" i="18"/>
  <c r="R38" i="15"/>
  <c r="X28" i="15"/>
  <c r="X37" i="15" s="1"/>
  <c r="X38" i="15" s="1"/>
  <c r="X39" i="15" s="1"/>
  <c r="M22" i="15"/>
  <c r="R40" i="15" s="1"/>
  <c r="R42" i="15" s="1"/>
  <c r="G10" i="15"/>
  <c r="AG49" i="18" l="1"/>
  <c r="P10" i="18" s="1"/>
  <c r="X42" i="15"/>
  <c r="AA49" i="18" l="1"/>
  <c r="AA50" i="18" s="1"/>
  <c r="R42" i="12"/>
  <c r="R37" i="12"/>
  <c r="R36" i="12"/>
  <c r="R35" i="12"/>
  <c r="R34" i="12"/>
  <c r="R33" i="12"/>
  <c r="R32" i="12"/>
  <c r="R31" i="12"/>
  <c r="R30" i="12"/>
  <c r="R29" i="12"/>
  <c r="M22" i="13"/>
  <c r="X38" i="12" l="1"/>
  <c r="X39" i="12" s="1"/>
  <c r="X40" i="12" l="1"/>
  <c r="X41" i="12" s="1"/>
  <c r="X43" i="12" s="1"/>
  <c r="X44" i="12" s="1"/>
  <c r="R40" i="12" l="1"/>
  <c r="R40" i="13"/>
  <c r="R42" i="13" s="1"/>
  <c r="R38" i="13"/>
  <c r="X28" i="13"/>
  <c r="X42" i="13"/>
  <c r="G10" i="13"/>
  <c r="G10" i="12"/>
  <c r="X37" i="13" l="1"/>
  <c r="X38" i="13" s="1"/>
  <c r="X39" i="13" s="1"/>
  <c r="R44" i="12"/>
  <c r="AJ22" i="10"/>
  <c r="AJ41" i="10" s="1"/>
  <c r="AJ23" i="10"/>
  <c r="AJ43" i="11"/>
  <c r="AJ44" i="11" s="1"/>
  <c r="AJ40" i="11"/>
  <c r="AJ39" i="11"/>
  <c r="AJ38" i="11"/>
  <c r="AJ37" i="11"/>
  <c r="AJ36" i="11"/>
  <c r="AJ35" i="11"/>
  <c r="AJ34" i="11"/>
  <c r="AJ33" i="11"/>
  <c r="AJ32" i="11"/>
  <c r="AJ31" i="11"/>
  <c r="AJ30" i="11"/>
  <c r="AJ29" i="11"/>
  <c r="AJ28" i="11"/>
  <c r="AJ27" i="11"/>
  <c r="AJ26" i="11"/>
  <c r="AJ25" i="11"/>
  <c r="AJ24" i="11"/>
  <c r="AJ23" i="11"/>
  <c r="AJ22" i="11"/>
  <c r="AJ41" i="11" s="1"/>
  <c r="AJ43" i="10"/>
  <c r="AJ44" i="10" s="1"/>
  <c r="AJ40" i="10"/>
  <c r="AJ39" i="10"/>
  <c r="AJ38" i="10"/>
  <c r="AJ37" i="10"/>
  <c r="AJ36" i="10"/>
  <c r="AJ35" i="10"/>
  <c r="AJ34" i="10"/>
  <c r="AJ33" i="10"/>
  <c r="AJ32" i="10"/>
  <c r="AJ31" i="10"/>
  <c r="AJ30" i="10"/>
  <c r="AJ29" i="10"/>
  <c r="AJ28" i="10"/>
  <c r="AJ27" i="10"/>
  <c r="AJ26" i="10"/>
  <c r="AJ25" i="10"/>
  <c r="AJ24" i="10"/>
  <c r="AJ42" i="11" l="1"/>
  <c r="AJ45" i="11" s="1"/>
  <c r="G10" i="11" s="1"/>
  <c r="AJ42" i="10"/>
  <c r="AJ45" i="10" s="1"/>
  <c r="G10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井下 朋子</author>
  </authors>
  <commentList>
    <comment ref="R41" authorId="0" shapeId="0" xr:uid="{8B993E61-D874-4874-9244-B8714F316BBE}">
      <text>
        <r>
          <rPr>
            <sz val="9"/>
            <color indexed="81"/>
            <rFont val="MS P ゴシック"/>
            <family val="3"/>
            <charset val="128"/>
          </rPr>
          <t xml:space="preserve">【住優会会員】
契約金額にかかわらずすべて100％
【住優会非会員】
契約金額100万円未満　
→100％
契約金額100満円以上
→90％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井下 朋子</author>
  </authors>
  <commentList>
    <comment ref="R39" authorId="0" shapeId="0" xr:uid="{C9D950B8-9CFC-446F-ABD4-F6BAD5FF646A}">
      <text>
        <r>
          <rPr>
            <sz val="9"/>
            <color indexed="81"/>
            <rFont val="MS P ゴシック"/>
            <family val="3"/>
            <charset val="128"/>
          </rPr>
          <t xml:space="preserve">【住優会会員】
契約金額にかかわらずすべて100％
【住優会非会員】
契約金額100万円未満　
→100％
契約金額100満円以上
→90％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井下 朋子</author>
  </authors>
  <commentList>
    <comment ref="R39" authorId="0" shapeId="0" xr:uid="{8300A080-8BD5-4B66-A19A-BBFF70BE066D}">
      <text>
        <r>
          <rPr>
            <sz val="9"/>
            <color indexed="81"/>
            <rFont val="MS P ゴシック"/>
            <family val="3"/>
            <charset val="128"/>
          </rPr>
          <t xml:space="preserve">【住優会会員】
契約金額にかかわらずすべて100％
【住優会非会員】
契約金額100万円未満　
→100％
契約金額100満円以上
→90％
</t>
        </r>
      </text>
    </comment>
  </commentList>
</comments>
</file>

<file path=xl/sharedStrings.xml><?xml version="1.0" encoding="utf-8"?>
<sst xmlns="http://schemas.openxmlformats.org/spreadsheetml/2006/main" count="652" uniqueCount="267">
  <si>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</si>
  <si>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</si>
  <si>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</si>
  <si>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部分入力</t>
    <rPh sb="0" eb="2">
      <t>ブブン</t>
    </rPh>
    <rPh sb="2" eb="4">
      <t>ニュウリョク</t>
    </rPh>
    <phoneticPr fontId="1"/>
  </si>
  <si>
    <r>
      <t>株式会社　</t>
    </r>
    <r>
      <rPr>
        <sz val="18"/>
        <color theme="1"/>
        <rFont val="游ゴシック"/>
        <family val="3"/>
        <charset val="128"/>
        <scheme val="minor"/>
      </rPr>
      <t>長谷工リフォーム</t>
    </r>
    <r>
      <rPr>
        <sz val="11"/>
        <color theme="1"/>
        <rFont val="游ゴシック"/>
        <family val="2"/>
        <charset val="128"/>
        <scheme val="minor"/>
      </rPr>
      <t>　御中</t>
    </r>
    <rPh sb="0" eb="4">
      <t>カブシキガイシャ</t>
    </rPh>
    <rPh sb="5" eb="8">
      <t>ハセコウ</t>
    </rPh>
    <rPh sb="14" eb="16">
      <t>オンチュウ</t>
    </rPh>
    <phoneticPr fontId="1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</si>
  <si>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1"/>
  </si>
  <si>
    <t>（注）太枠の中のみ記入して下さい。</t>
    <rPh sb="1" eb="2">
      <t>チュウ</t>
    </rPh>
    <rPh sb="3" eb="5">
      <t>フトワク</t>
    </rPh>
    <rPh sb="6" eb="7">
      <t>ナカ</t>
    </rPh>
    <rPh sb="9" eb="11">
      <t>キニュウ</t>
    </rPh>
    <rPh sb="13" eb="14">
      <t>クダ</t>
    </rPh>
    <phoneticPr fontId="1"/>
  </si>
  <si>
    <t>コード</t>
    <phoneticPr fontId="1"/>
  </si>
  <si>
    <t>請　求金　額</t>
    <rPh sb="0" eb="1">
      <t>ショウ</t>
    </rPh>
    <rPh sb="2" eb="3">
      <t>モトム</t>
    </rPh>
    <rPh sb="3" eb="4">
      <t>キン</t>
    </rPh>
    <rPh sb="5" eb="6">
      <t>ガク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</si>
  <si>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</si>
  <si>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</si>
  <si>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工事名称</t>
    <rPh sb="0" eb="2">
      <t>コウジ</t>
    </rPh>
    <rPh sb="2" eb="4">
      <t>メイショウ</t>
    </rPh>
    <phoneticPr fontId="1"/>
  </si>
  <si>
    <t>責任者</t>
    <rPh sb="0" eb="3">
      <t>セキニンシャ</t>
    </rPh>
    <phoneticPr fontId="1"/>
  </si>
  <si>
    <t>係</t>
    <rPh sb="0" eb="1">
      <t>カカ</t>
    </rPh>
    <phoneticPr fontId="1"/>
  </si>
  <si>
    <t>備　　考</t>
    <rPh sb="0" eb="1">
      <t>ソナエ</t>
    </rPh>
    <rPh sb="3" eb="4">
      <t>コウ</t>
    </rPh>
    <phoneticPr fontId="1"/>
  </si>
  <si>
    <t>決　　裁</t>
    <rPh sb="0" eb="1">
      <t>ケッ</t>
    </rPh>
    <rPh sb="3" eb="4">
      <t>サイ</t>
    </rPh>
    <phoneticPr fontId="1"/>
  </si>
  <si>
    <t>担　　当</t>
    <rPh sb="0" eb="1">
      <t>タン</t>
    </rPh>
    <rPh sb="3" eb="4">
      <t>トウ</t>
    </rPh>
    <phoneticPr fontId="1"/>
  </si>
  <si>
    <t>R</t>
    <phoneticPr fontId="1"/>
  </si>
  <si>
    <t>鈴木</t>
    <rPh sb="0" eb="2">
      <t>スズキ</t>
    </rPh>
    <phoneticPr fontId="1"/>
  </si>
  <si>
    <t>山田</t>
    <rPh sb="0" eb="2">
      <t>ヤマダ</t>
    </rPh>
    <phoneticPr fontId="1"/>
  </si>
  <si>
    <t>納品伝票兼請求書　　</t>
    <rPh sb="0" eb="2">
      <t>ノウヒン</t>
    </rPh>
    <rPh sb="2" eb="4">
      <t>デンピョウ</t>
    </rPh>
    <rPh sb="4" eb="5">
      <t>ケン</t>
    </rPh>
    <rPh sb="5" eb="8">
      <t>セイキュウショ</t>
    </rPh>
    <phoneticPr fontId="1"/>
  </si>
  <si>
    <t xml:space="preserve">(1)黒太線内のみ記入。取引先コード欄は新規取引以外の事。
(2)同一作業所で納品、返品がある場合は別々に納品伝票を発行する。
</t>
    <rPh sb="3" eb="4">
      <t>クロ</t>
    </rPh>
    <rPh sb="4" eb="5">
      <t>フト</t>
    </rPh>
    <rPh sb="5" eb="6">
      <t>セン</t>
    </rPh>
    <rPh sb="6" eb="7">
      <t>ナイ</t>
    </rPh>
    <rPh sb="9" eb="11">
      <t>キニュウ</t>
    </rPh>
    <rPh sb="12" eb="14">
      <t>トリヒキ</t>
    </rPh>
    <rPh sb="14" eb="15">
      <t>サキ</t>
    </rPh>
    <rPh sb="18" eb="19">
      <t>ラン</t>
    </rPh>
    <rPh sb="20" eb="22">
      <t>シンキ</t>
    </rPh>
    <rPh sb="22" eb="24">
      <t>トリヒキ</t>
    </rPh>
    <rPh sb="24" eb="26">
      <t>イガイ</t>
    </rPh>
    <rPh sb="27" eb="28">
      <t>コト</t>
    </rPh>
    <rPh sb="34" eb="36">
      <t>ドウイツ</t>
    </rPh>
    <rPh sb="36" eb="38">
      <t>サギョウ</t>
    </rPh>
    <rPh sb="38" eb="39">
      <t>ショ</t>
    </rPh>
    <rPh sb="40" eb="42">
      <t>ノウヒン</t>
    </rPh>
    <rPh sb="43" eb="45">
      <t>ヘンピン</t>
    </rPh>
    <rPh sb="48" eb="50">
      <t>バアイ</t>
    </rPh>
    <rPh sb="51" eb="53">
      <t>ベツベツ</t>
    </rPh>
    <rPh sb="54" eb="56">
      <t>ノウヒン</t>
    </rPh>
    <rPh sb="56" eb="58">
      <t>デンピョウ</t>
    </rPh>
    <rPh sb="59" eb="61">
      <t>ハッコウ</t>
    </rPh>
    <phoneticPr fontId="1"/>
  </si>
  <si>
    <t>名称</t>
    <rPh sb="0" eb="2">
      <t>メイショウ</t>
    </rPh>
    <phoneticPr fontId="1"/>
  </si>
  <si>
    <t>品目　　・　　企画　　　・　　寸法</t>
    <rPh sb="0" eb="2">
      <t>ヒンモク</t>
    </rPh>
    <rPh sb="7" eb="9">
      <t>キカク</t>
    </rPh>
    <rPh sb="15" eb="17">
      <t>スンポウ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</si>
  <si>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</si>
  <si>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</si>
  <si>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</si>
  <si>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1">
      <t>キン</t>
    </rPh>
    <rPh sb="1" eb="2">
      <t>ガク</t>
    </rPh>
    <phoneticPr fontId="1"/>
  </si>
  <si>
    <t>備考</t>
    <rPh sb="0" eb="2">
      <t>ビコウ</t>
    </rPh>
    <phoneticPr fontId="1"/>
  </si>
  <si>
    <t>支払査定金額(税抜)</t>
    <rPh sb="0" eb="2">
      <t>シハライ</t>
    </rPh>
    <rPh sb="2" eb="4">
      <t>サテイ</t>
    </rPh>
    <rPh sb="4" eb="5">
      <t>キン</t>
    </rPh>
    <rPh sb="5" eb="6">
      <t>ガク</t>
    </rPh>
    <rPh sb="7" eb="8">
      <t>ゼイ</t>
    </rPh>
    <rPh sb="8" eb="9">
      <t>ヌ</t>
    </rPh>
    <phoneticPr fontId="1"/>
  </si>
  <si>
    <t>支払査定金額(税込)</t>
    <rPh sb="0" eb="2">
      <t>シハライ</t>
    </rPh>
    <rPh sb="2" eb="4">
      <t>サテイ</t>
    </rPh>
    <rPh sb="4" eb="5">
      <t>キン</t>
    </rPh>
    <rPh sb="5" eb="6">
      <t>ガク</t>
    </rPh>
    <rPh sb="7" eb="8">
      <t>ゼイ</t>
    </rPh>
    <rPh sb="8" eb="9">
      <t>コ</t>
    </rPh>
    <phoneticPr fontId="1"/>
  </si>
  <si>
    <t>式</t>
    <rPh sb="0" eb="1">
      <t>シキ</t>
    </rPh>
    <phoneticPr fontId="1"/>
  </si>
  <si>
    <t>R2304550</t>
    <phoneticPr fontId="1"/>
  </si>
  <si>
    <t>才</t>
    <rPh sb="0" eb="1">
      <t>サイ</t>
    </rPh>
    <phoneticPr fontId="1"/>
  </si>
  <si>
    <t>個</t>
    <rPh sb="0" eb="1">
      <t>コ</t>
    </rPh>
    <phoneticPr fontId="1"/>
  </si>
  <si>
    <t>税率</t>
    <rPh sb="0" eb="2">
      <t>ゼイリツ</t>
    </rPh>
    <phoneticPr fontId="1"/>
  </si>
  <si>
    <t>T</t>
    <phoneticPr fontId="1"/>
  </si>
  <si>
    <t>登録番号</t>
    <rPh sb="0" eb="4">
      <t>トウロクバンゴウ</t>
    </rPh>
    <phoneticPr fontId="1"/>
  </si>
  <si>
    <t>月/日</t>
    <rPh sb="0" eb="1">
      <t>ツキ</t>
    </rPh>
    <rPh sb="2" eb="3">
      <t>ニチ</t>
    </rPh>
    <phoneticPr fontId="1"/>
  </si>
  <si>
    <t>10％対象　税 　抜</t>
    <phoneticPr fontId="1"/>
  </si>
  <si>
    <t>10％　消費税</t>
    <phoneticPr fontId="1"/>
  </si>
  <si>
    <t>軽減税率対象 税 　抜</t>
    <phoneticPr fontId="1"/>
  </si>
  <si>
    <t>8% 消費税</t>
    <phoneticPr fontId="1"/>
  </si>
  <si>
    <t>警備料（別紙明細の通り）</t>
    <phoneticPr fontId="1"/>
  </si>
  <si>
    <t>○○○マンション大規模修繕　追加工事　</t>
    <phoneticPr fontId="1"/>
  </si>
  <si>
    <t>TY-4991B　45二丁平</t>
    <phoneticPr fontId="1"/>
  </si>
  <si>
    <t>TY-4954A　45二丁平</t>
    <phoneticPr fontId="1"/>
  </si>
  <si>
    <t>運賃</t>
    <phoneticPr fontId="1"/>
  </si>
  <si>
    <t>合　 計</t>
    <phoneticPr fontId="1"/>
  </si>
  <si>
    <r>
      <t xml:space="preserve">東京都港区芝〇町〇丁目〇番
</t>
    </r>
    <r>
      <rPr>
        <sz val="14"/>
        <color theme="1"/>
        <rFont val="游ゴシック"/>
        <family val="3"/>
        <charset val="128"/>
        <scheme val="minor"/>
      </rPr>
      <t>株式会社　ABC警備　　　　　</t>
    </r>
    <phoneticPr fontId="1"/>
  </si>
  <si>
    <r>
      <t xml:space="preserve">東京都港区芝〇町〇丁目〇番
</t>
    </r>
    <r>
      <rPr>
        <sz val="14"/>
        <color theme="1"/>
        <rFont val="游ゴシック"/>
        <family val="3"/>
        <charset val="128"/>
        <scheme val="minor"/>
      </rPr>
      <t>株式会社　ABC材料　　　　　</t>
    </r>
    <rPh sb="23" eb="25">
      <t>ザイリョウ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</si>
  <si>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</si>
  <si>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工事コード</t>
    <rPh sb="0" eb="2">
      <t>コウジ</t>
    </rPh>
    <phoneticPr fontId="1"/>
  </si>
  <si>
    <t>契約金額（税込）</t>
    <rPh sb="0" eb="2">
      <t>ケイヤク</t>
    </rPh>
    <rPh sb="2" eb="4">
      <t>キンガク</t>
    </rPh>
    <rPh sb="5" eb="7">
      <t>ゼイコミ</t>
    </rPh>
    <phoneticPr fontId="1"/>
  </si>
  <si>
    <t>備　　　　　考</t>
    <rPh sb="0" eb="1">
      <t>ソナエ</t>
    </rPh>
    <rPh sb="6" eb="7">
      <t>コウ</t>
    </rPh>
    <phoneticPr fontId="1"/>
  </si>
  <si>
    <t>契約金額(税抜)</t>
    <rPh sb="0" eb="1">
      <t>チギリ</t>
    </rPh>
    <rPh sb="1" eb="2">
      <t>ヤク</t>
    </rPh>
    <rPh sb="2" eb="3">
      <t>キン</t>
    </rPh>
    <rPh sb="3" eb="4">
      <t>ガク</t>
    </rPh>
    <rPh sb="5" eb="6">
      <t>ゼイ</t>
    </rPh>
    <rPh sb="6" eb="7">
      <t>ヌ</t>
    </rPh>
    <phoneticPr fontId="1"/>
  </si>
  <si>
    <t>工　　事　　内　　容</t>
    <rPh sb="0" eb="1">
      <t>コウ</t>
    </rPh>
    <rPh sb="3" eb="4">
      <t>コト</t>
    </rPh>
    <rPh sb="6" eb="7">
      <t>ナイ</t>
    </rPh>
    <rPh sb="9" eb="10">
      <t>カタチ</t>
    </rPh>
    <phoneticPr fontId="1"/>
  </si>
  <si>
    <t>出来高</t>
    <rPh sb="0" eb="3">
      <t>デキダカ</t>
    </rPh>
    <phoneticPr fontId="1"/>
  </si>
  <si>
    <t>%</t>
    <phoneticPr fontId="1"/>
  </si>
  <si>
    <t>金　　　　　額</t>
    <rPh sb="0" eb="1">
      <t>キン</t>
    </rPh>
    <rPh sb="6" eb="7">
      <t>ガク</t>
    </rPh>
    <phoneticPr fontId="1"/>
  </si>
  <si>
    <t>消　　費　　税</t>
    <rPh sb="0" eb="1">
      <t>ショウ</t>
    </rPh>
    <rPh sb="3" eb="4">
      <t>ヒ</t>
    </rPh>
    <rPh sb="6" eb="7">
      <t>ゼイ</t>
    </rPh>
    <phoneticPr fontId="1"/>
  </si>
  <si>
    <t>出　来　高　査　定</t>
    <rPh sb="0" eb="1">
      <t>デ</t>
    </rPh>
    <rPh sb="2" eb="3">
      <t>コ</t>
    </rPh>
    <rPh sb="4" eb="5">
      <t>コウ</t>
    </rPh>
    <rPh sb="6" eb="7">
      <t>サ</t>
    </rPh>
    <rPh sb="8" eb="9">
      <t>サダム</t>
    </rPh>
    <phoneticPr fontId="1"/>
  </si>
  <si>
    <t>合　　　　　　計</t>
    <rPh sb="0" eb="1">
      <t>ア</t>
    </rPh>
    <rPh sb="7" eb="8">
      <t>ケイ</t>
    </rPh>
    <phoneticPr fontId="1"/>
  </si>
  <si>
    <t>出来高に対する請求額</t>
    <rPh sb="0" eb="3">
      <t>デキダカ</t>
    </rPh>
    <rPh sb="4" eb="5">
      <t>タイ</t>
    </rPh>
    <rPh sb="7" eb="9">
      <t>セイキュウ</t>
    </rPh>
    <rPh sb="9" eb="10">
      <t>ガク</t>
    </rPh>
    <phoneticPr fontId="1"/>
  </si>
  <si>
    <t>出来高に対する
支　払　総　額</t>
    <rPh sb="0" eb="3">
      <t>デキダカ</t>
    </rPh>
    <rPh sb="4" eb="5">
      <t>タイ</t>
    </rPh>
    <rPh sb="8" eb="9">
      <t>シ</t>
    </rPh>
    <rPh sb="10" eb="11">
      <t>バライ</t>
    </rPh>
    <rPh sb="12" eb="13">
      <t>ソウ</t>
    </rPh>
    <rPh sb="14" eb="15">
      <t>ガク</t>
    </rPh>
    <phoneticPr fontId="1"/>
  </si>
  <si>
    <t>前 回 迄 の 領 収 額</t>
    <rPh sb="0" eb="1">
      <t>マエ</t>
    </rPh>
    <rPh sb="2" eb="3">
      <t>カイ</t>
    </rPh>
    <rPh sb="4" eb="5">
      <t>マデ</t>
    </rPh>
    <rPh sb="8" eb="9">
      <t>リョウ</t>
    </rPh>
    <rPh sb="10" eb="11">
      <t>オサム</t>
    </rPh>
    <rPh sb="12" eb="13">
      <t>ガク</t>
    </rPh>
    <phoneticPr fontId="1"/>
  </si>
  <si>
    <t>既支払処理額</t>
    <rPh sb="0" eb="1">
      <t>キ</t>
    </rPh>
    <rPh sb="1" eb="3">
      <t>シハライ</t>
    </rPh>
    <rPh sb="3" eb="5">
      <t>ショリ</t>
    </rPh>
    <rPh sb="5" eb="6">
      <t>ガク</t>
    </rPh>
    <phoneticPr fontId="1"/>
  </si>
  <si>
    <t>今 　回 　請 　求 　額</t>
    <rPh sb="0" eb="1">
      <t>イマ</t>
    </rPh>
    <rPh sb="3" eb="4">
      <t>カイ</t>
    </rPh>
    <rPh sb="6" eb="7">
      <t>ショウ</t>
    </rPh>
    <rPh sb="9" eb="10">
      <t>モトム</t>
    </rPh>
    <rPh sb="12" eb="13">
      <t>ガク</t>
    </rPh>
    <phoneticPr fontId="1"/>
  </si>
  <si>
    <t>当月支払査定額</t>
    <rPh sb="0" eb="2">
      <t>トウゲツ</t>
    </rPh>
    <rPh sb="2" eb="4">
      <t>シハライ</t>
    </rPh>
    <rPh sb="4" eb="7">
      <t>サテイガク</t>
    </rPh>
    <phoneticPr fontId="1"/>
  </si>
  <si>
    <t>請  　求  　残  　高</t>
    <rPh sb="0" eb="1">
      <t>ショウ</t>
    </rPh>
    <rPh sb="4" eb="5">
      <t>モトム</t>
    </rPh>
    <rPh sb="8" eb="9">
      <t>ザン</t>
    </rPh>
    <rPh sb="12" eb="13">
      <t>コウ</t>
    </rPh>
    <phoneticPr fontId="1"/>
  </si>
  <si>
    <t>当月支払要望額</t>
    <rPh sb="0" eb="2">
      <t>トウゲツ</t>
    </rPh>
    <rPh sb="2" eb="4">
      <t>シハライ</t>
    </rPh>
    <rPh sb="4" eb="6">
      <t>ヨウボウ</t>
    </rPh>
    <rPh sb="6" eb="7">
      <t>ガク</t>
    </rPh>
    <phoneticPr fontId="1"/>
  </si>
  <si>
    <t>（1）黒太枠内のみ記入。</t>
    <rPh sb="3" eb="4">
      <t>クロ</t>
    </rPh>
    <rPh sb="4" eb="6">
      <t>フトワク</t>
    </rPh>
    <rPh sb="6" eb="7">
      <t>ナイ</t>
    </rPh>
    <rPh sb="9" eb="11">
      <t>キニュウ</t>
    </rPh>
    <phoneticPr fontId="1"/>
  </si>
  <si>
    <t>（2）記入にあたり税込、税抜に注意。</t>
    <rPh sb="3" eb="5">
      <t>キニュウ</t>
    </rPh>
    <rPh sb="9" eb="11">
      <t>ゼイコミ</t>
    </rPh>
    <rPh sb="12" eb="13">
      <t>ゼイ</t>
    </rPh>
    <rPh sb="13" eb="14">
      <t>ヌ</t>
    </rPh>
    <rPh sb="15" eb="17">
      <t>チュウイ</t>
    </rPh>
    <phoneticPr fontId="1"/>
  </si>
  <si>
    <t>経　　理</t>
    <rPh sb="0" eb="1">
      <t>ヘ</t>
    </rPh>
    <rPh sb="3" eb="4">
      <t>リ</t>
    </rPh>
    <phoneticPr fontId="1"/>
  </si>
  <si>
    <t>I</t>
    <phoneticPr fontId="1"/>
  </si>
  <si>
    <r>
      <t xml:space="preserve">大阪市中央区〇〇町〇丁目〇番
</t>
    </r>
    <r>
      <rPr>
        <sz val="14"/>
        <color theme="1"/>
        <rFont val="游ゴシック"/>
        <family val="3"/>
        <charset val="128"/>
        <scheme val="minor"/>
      </rPr>
      <t xml:space="preserve">株式会社　田中商事
</t>
    </r>
    <phoneticPr fontId="1"/>
  </si>
  <si>
    <t>I201234</t>
    <phoneticPr fontId="1"/>
  </si>
  <si>
    <t>○○ｸﾞﾘｰﾝｺｰﾄ　503号</t>
    <rPh sb="14" eb="15">
      <t>ゴウ</t>
    </rPh>
    <phoneticPr fontId="1"/>
  </si>
  <si>
    <t>係</t>
    <rPh sb="0" eb="1">
      <t>カカリ</t>
    </rPh>
    <phoneticPr fontId="1"/>
  </si>
  <si>
    <t>山本様邸トイレ改修工事</t>
    <rPh sb="0" eb="3">
      <t>ヤマモトサマ</t>
    </rPh>
    <rPh sb="3" eb="4">
      <t>テイ</t>
    </rPh>
    <rPh sb="7" eb="9">
      <t>カイシュウ</t>
    </rPh>
    <rPh sb="9" eb="11">
      <t>コウジ</t>
    </rPh>
    <phoneticPr fontId="1"/>
  </si>
  <si>
    <t>小　　　　　計</t>
    <rPh sb="0" eb="1">
      <t>ショウ</t>
    </rPh>
    <rPh sb="6" eb="7">
      <t>ケイ</t>
    </rPh>
    <phoneticPr fontId="1"/>
  </si>
  <si>
    <t>長谷川</t>
    <rPh sb="0" eb="3">
      <t>ハセガワ</t>
    </rPh>
    <phoneticPr fontId="1"/>
  </si>
  <si>
    <t>姫路</t>
    <rPh sb="0" eb="2">
      <t>ヒメジ</t>
    </rPh>
    <phoneticPr fontId="1"/>
  </si>
  <si>
    <t>下記の通り請求いたします。</t>
    <rPh sb="0" eb="2">
      <t>カキ</t>
    </rPh>
    <rPh sb="3" eb="4">
      <t>トオ</t>
    </rPh>
    <rPh sb="5" eb="7">
      <t>セイキュウ</t>
    </rPh>
    <phoneticPr fontId="1"/>
  </si>
  <si>
    <t>登録番号　Ｔ-　</t>
    <rPh sb="0" eb="2">
      <t>トウロク</t>
    </rPh>
    <rPh sb="2" eb="4">
      <t>バンゴウ</t>
    </rPh>
    <phoneticPr fontId="1"/>
  </si>
  <si>
    <t>請 求 金 額</t>
    <rPh sb="0" eb="1">
      <t>ショウ</t>
    </rPh>
    <rPh sb="2" eb="3">
      <t>モトム</t>
    </rPh>
    <rPh sb="4" eb="5">
      <t>キン</t>
    </rPh>
    <rPh sb="6" eb="7">
      <t>ガク</t>
    </rPh>
    <phoneticPr fontId="1"/>
  </si>
  <si>
    <t xml:space="preserve">        契 約 金 額  　 （税込）</t>
    <rPh sb="8" eb="9">
      <t>チギリ</t>
    </rPh>
    <rPh sb="10" eb="11">
      <t>ヤク</t>
    </rPh>
    <rPh sb="12" eb="13">
      <t>キン</t>
    </rPh>
    <rPh sb="14" eb="15">
      <t>ガク</t>
    </rPh>
    <rPh sb="20" eb="22">
      <t>ゼイコミ</t>
    </rPh>
    <phoneticPr fontId="1"/>
  </si>
  <si>
    <t xml:space="preserve">        契 約 金 額　　  (税抜)</t>
    <rPh sb="8" eb="9">
      <t>チギリ</t>
    </rPh>
    <rPh sb="10" eb="11">
      <t>ヤク</t>
    </rPh>
    <rPh sb="12" eb="13">
      <t>キン</t>
    </rPh>
    <rPh sb="14" eb="15">
      <t>ガク</t>
    </rPh>
    <rPh sb="20" eb="21">
      <t>ゼイ</t>
    </rPh>
    <rPh sb="21" eb="22">
      <t>ヌ</t>
    </rPh>
    <phoneticPr fontId="1"/>
  </si>
  <si>
    <t>出来高　累計</t>
    <rPh sb="0" eb="3">
      <t>デキダカ</t>
    </rPh>
    <rPh sb="4" eb="6">
      <t>ルイケイ</t>
    </rPh>
    <phoneticPr fontId="1"/>
  </si>
  <si>
    <t>記入にあたり税込、税抜にご注意ください。</t>
    <rPh sb="0" eb="2">
      <t>キニュウ</t>
    </rPh>
    <rPh sb="6" eb="8">
      <t>ゼイコミ</t>
    </rPh>
    <rPh sb="9" eb="10">
      <t>ゼイ</t>
    </rPh>
    <rPh sb="10" eb="11">
      <t>ヌ</t>
    </rPh>
    <rPh sb="13" eb="15">
      <t>チュウイ</t>
    </rPh>
    <phoneticPr fontId="1"/>
  </si>
  <si>
    <t>担当者</t>
    <rPh sb="0" eb="3">
      <t>タントウシャ</t>
    </rPh>
    <phoneticPr fontId="1"/>
  </si>
  <si>
    <t>決　裁</t>
    <rPh sb="0" eb="1">
      <t>ケッ</t>
    </rPh>
    <rPh sb="2" eb="3">
      <t>サイ</t>
    </rPh>
    <phoneticPr fontId="1"/>
  </si>
  <si>
    <t>Ｒ</t>
    <phoneticPr fontId="1"/>
  </si>
  <si>
    <t>ＢＣ1</t>
    <phoneticPr fontId="1"/>
  </si>
  <si>
    <t>住優会会員</t>
    <rPh sb="0" eb="1">
      <t>ジュウ</t>
    </rPh>
    <rPh sb="1" eb="2">
      <t>ユウ</t>
    </rPh>
    <rPh sb="2" eb="3">
      <t>カイ</t>
    </rPh>
    <rPh sb="3" eb="5">
      <t>カイイン</t>
    </rPh>
    <phoneticPr fontId="1"/>
  </si>
  <si>
    <t>☑</t>
    <phoneticPr fontId="1"/>
  </si>
  <si>
    <t>☑</t>
  </si>
  <si>
    <t>鉄部塗装工事</t>
    <rPh sb="0" eb="2">
      <t>テツブ</t>
    </rPh>
    <rPh sb="2" eb="4">
      <t>トソウ</t>
    </rPh>
    <rPh sb="4" eb="6">
      <t>コウジ</t>
    </rPh>
    <phoneticPr fontId="1"/>
  </si>
  <si>
    <t>シーリング</t>
    <phoneticPr fontId="1"/>
  </si>
  <si>
    <t>今 回 請 求 額</t>
    <rPh sb="0" eb="1">
      <t>イマ</t>
    </rPh>
    <rPh sb="2" eb="3">
      <t>カイ</t>
    </rPh>
    <rPh sb="4" eb="5">
      <t>ショウ</t>
    </rPh>
    <rPh sb="6" eb="7">
      <t>モトム</t>
    </rPh>
    <rPh sb="8" eb="9">
      <t>ガク</t>
    </rPh>
    <phoneticPr fontId="1"/>
  </si>
  <si>
    <t>請  求  残  高</t>
    <rPh sb="0" eb="1">
      <t>ショウ</t>
    </rPh>
    <rPh sb="3" eb="4">
      <t>モトム</t>
    </rPh>
    <rPh sb="6" eb="7">
      <t>ザン</t>
    </rPh>
    <rPh sb="9" eb="10">
      <t>コウ</t>
    </rPh>
    <phoneticPr fontId="1"/>
  </si>
  <si>
    <t xml:space="preserve">消　費　税   </t>
    <rPh sb="0" eb="1">
      <t>ショウ</t>
    </rPh>
    <rPh sb="2" eb="3">
      <t>ヒ</t>
    </rPh>
    <rPh sb="4" eb="5">
      <t>ゼイ</t>
    </rPh>
    <phoneticPr fontId="1"/>
  </si>
  <si>
    <t>税率10％</t>
    <rPh sb="0" eb="2">
      <t>ゼイリツ</t>
    </rPh>
    <phoneticPr fontId="1"/>
  </si>
  <si>
    <t xml:space="preserve">        消 費 税　　（税率10％)</t>
    <rPh sb="8" eb="9">
      <t>ショウ</t>
    </rPh>
    <rPh sb="10" eb="11">
      <t>ヒ</t>
    </rPh>
    <rPh sb="12" eb="13">
      <t>ゼイ</t>
    </rPh>
    <rPh sb="16" eb="18">
      <t>ゼイリツ</t>
    </rPh>
    <phoneticPr fontId="1"/>
  </si>
  <si>
    <t>金　　　　額　①</t>
    <rPh sb="0" eb="1">
      <t>キン</t>
    </rPh>
    <rPh sb="5" eb="6">
      <t>ガク</t>
    </rPh>
    <phoneticPr fontId="1"/>
  </si>
  <si>
    <t>出来高に対する請求額　②</t>
    <rPh sb="0" eb="3">
      <t>デキダカ</t>
    </rPh>
    <rPh sb="4" eb="5">
      <t>タイ</t>
    </rPh>
    <rPh sb="7" eb="9">
      <t>セイキュウ</t>
    </rPh>
    <rPh sb="9" eb="10">
      <t>ガク</t>
    </rPh>
    <phoneticPr fontId="1"/>
  </si>
  <si>
    <t>前 回 迄 の 領 収 額　　 ③</t>
    <rPh sb="0" eb="1">
      <t>マエ</t>
    </rPh>
    <rPh sb="2" eb="3">
      <t>カイ</t>
    </rPh>
    <rPh sb="4" eb="5">
      <t>マデ</t>
    </rPh>
    <rPh sb="8" eb="9">
      <t>リョウ</t>
    </rPh>
    <rPh sb="10" eb="11">
      <t>オサム</t>
    </rPh>
    <rPh sb="12" eb="13">
      <t>ガク</t>
    </rPh>
    <phoneticPr fontId="1"/>
  </si>
  <si>
    <t xml:space="preserve">      注文書NO</t>
    <rPh sb="6" eb="9">
      <t>チュウモンショ</t>
    </rPh>
    <phoneticPr fontId="1"/>
  </si>
  <si>
    <t>001</t>
  </si>
  <si>
    <t>001</t>
    <phoneticPr fontId="1"/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</si>
  <si>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</si>
  <si>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</si>
  <si>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</si>
  <si>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</si>
  <si>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</si>
  <si>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</si>
  <si>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</si>
  <si>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</si>
  <si>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</si>
  <si>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</si>
  <si>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</si>
  <si>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</si>
  <si>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</si>
  <si>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</si>
  <si>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</si>
  <si>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</si>
  <si>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</si>
  <si>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</si>
  <si>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</si>
  <si>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</si>
  <si>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</si>
  <si>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</si>
  <si>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</si>
  <si>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</si>
  <si>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</si>
  <si>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</si>
  <si>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</si>
  <si>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</si>
  <si>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</si>
  <si>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</si>
  <si>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</si>
  <si>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</si>
  <si>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</si>
  <si>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</si>
  <si>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</si>
  <si>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</si>
  <si>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</si>
  <si>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</si>
  <si>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</si>
  <si>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</si>
  <si>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</si>
  <si>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</si>
  <si>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</si>
  <si>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</si>
  <si>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</si>
  <si>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</si>
  <si>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</si>
  <si>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</si>
  <si>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</si>
  <si>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</si>
  <si>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</si>
  <si>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</si>
  <si>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</si>
  <si>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</si>
  <si>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</si>
  <si>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</si>
  <si>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</si>
  <si>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</si>
  <si>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</si>
  <si>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</si>
  <si>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</si>
  <si>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</si>
  <si>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</si>
  <si>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</si>
  <si>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</si>
  <si>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</si>
  <si>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</si>
  <si>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</si>
  <si>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</si>
  <si>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</si>
  <si>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</si>
  <si>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</si>
  <si>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</si>
  <si>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</si>
  <si>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</si>
  <si>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</si>
  <si>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</si>
  <si>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</si>
  <si>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</si>
  <si>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</si>
  <si>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</si>
  <si>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</si>
  <si>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</si>
  <si>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</si>
  <si>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</si>
  <si>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</si>
  <si>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</si>
  <si>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</si>
  <si>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</si>
  <si>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</si>
  <si>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</si>
  <si>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</si>
  <si>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</si>
  <si>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</si>
  <si>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</si>
  <si>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</si>
  <si>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</si>
  <si>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</si>
  <si>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</si>
  <si>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R1234567</t>
    <phoneticPr fontId="1"/>
  </si>
  <si>
    <t>○○マンション大規模修繕工事及び追加工事</t>
    <rPh sb="7" eb="10">
      <t>ダイキボ</t>
    </rPh>
    <rPh sb="10" eb="12">
      <t>シュウゼン</t>
    </rPh>
    <rPh sb="12" eb="14">
      <t>コウジ</t>
    </rPh>
    <rPh sb="14" eb="15">
      <t>オヨ</t>
    </rPh>
    <rPh sb="16" eb="18">
      <t>ツイカ</t>
    </rPh>
    <rPh sb="18" eb="20">
      <t>コウジ</t>
    </rPh>
    <phoneticPr fontId="1"/>
  </si>
  <si>
    <t>仮設工事</t>
    <rPh sb="0" eb="4">
      <t>カセツコウジ</t>
    </rPh>
    <phoneticPr fontId="1"/>
  </si>
  <si>
    <t>東京都港区芝18丁目　××ビル8Ｆ
株式会社　△△工業
代表取締役社長　○○</t>
    <rPh sb="0" eb="3">
      <t>トウキョウト</t>
    </rPh>
    <rPh sb="3" eb="5">
      <t>ミナトク</t>
    </rPh>
    <rPh sb="5" eb="6">
      <t>シバ</t>
    </rPh>
    <rPh sb="8" eb="10">
      <t>チョウメ</t>
    </rPh>
    <rPh sb="18" eb="22">
      <t>カブシキガイシャ</t>
    </rPh>
    <rPh sb="25" eb="27">
      <t>コウギョウ</t>
    </rPh>
    <rPh sb="28" eb="30">
      <t>ダイヒョウ</t>
    </rPh>
    <rPh sb="30" eb="33">
      <t>トリシマリヤク</t>
    </rPh>
    <rPh sb="33" eb="35">
      <t>シャチョウ</t>
    </rPh>
    <phoneticPr fontId="1"/>
  </si>
  <si>
    <t>R</t>
    <phoneticPr fontId="1"/>
  </si>
  <si>
    <t>I</t>
    <phoneticPr fontId="1"/>
  </si>
  <si>
    <t>注文NO.</t>
    <rPh sb="0" eb="2">
      <t>チュウモン</t>
    </rPh>
    <phoneticPr fontId="1"/>
  </si>
  <si>
    <t>税込金額</t>
    <rPh sb="0" eb="2">
      <t>ゼイコ</t>
    </rPh>
    <rPh sb="2" eb="4">
      <t>キンガク</t>
    </rPh>
    <phoneticPr fontId="1"/>
  </si>
  <si>
    <t>消費税</t>
    <rPh sb="0" eb="3">
      <t>ショウヒゼイ</t>
    </rPh>
    <phoneticPr fontId="1"/>
  </si>
  <si>
    <t>-</t>
  </si>
  <si>
    <t>-</t>
    <phoneticPr fontId="1"/>
  </si>
  <si>
    <t>佐藤</t>
    <rPh sb="0" eb="2">
      <t>サトウ</t>
    </rPh>
    <phoneticPr fontId="1"/>
  </si>
  <si>
    <t>鈴木</t>
    <rPh sb="0" eb="2">
      <t>スズキ</t>
    </rPh>
    <phoneticPr fontId="1"/>
  </si>
  <si>
    <t>HPより各書式のダウンロード方法について</t>
    <rPh sb="4" eb="5">
      <t>カク</t>
    </rPh>
    <rPh sb="5" eb="7">
      <t>ショシキ</t>
    </rPh>
    <rPh sb="14" eb="16">
      <t>ホウホウ</t>
    </rPh>
    <phoneticPr fontId="1"/>
  </si>
  <si>
    <t xml:space="preserve"> 　　↑ＨＰ上の上記ＰＤＦをご覧ください。</t>
    <rPh sb="6" eb="7">
      <t>ジョウ</t>
    </rPh>
    <rPh sb="8" eb="10">
      <t>ジョウキ</t>
    </rPh>
    <rPh sb="15" eb="16">
      <t>ラン</t>
    </rPh>
    <phoneticPr fontId="1"/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</si>
  <si>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</si>
  <si>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</si>
  <si>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</si>
  <si>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</si>
  <si>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</si>
  <si>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</si>
  <si>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</si>
  <si>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</si>
  <si>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</si>
  <si>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</si>
  <si>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</si>
  <si>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</si>
  <si>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</si>
  <si>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</si>
  <si>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</si>
  <si>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</si>
  <si>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</si>
  <si>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</si>
  <si>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</si>
  <si>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</si>
  <si>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</si>
  <si>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</si>
  <si>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</si>
  <si>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</si>
  <si>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</si>
  <si>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</si>
  <si>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</si>
  <si>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</si>
  <si>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</si>
  <si>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</si>
  <si>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</si>
  <si>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</si>
  <si>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</si>
  <si>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</si>
  <si>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</si>
  <si>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</si>
  <si>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</si>
  <si>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</si>
  <si>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</si>
  <si>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</si>
  <si>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r>
      <rPr>
        <sz val="11"/>
        <color theme="1"/>
        <rFont val="游ゴシック"/>
        <family val="3"/>
        <charset val="128"/>
        <scheme val="minor"/>
      </rPr>
      <t>記入にあたり税込、税抜にご注意ください。</t>
    </r>
    <r>
      <rPr>
        <sz val="8"/>
        <color theme="1"/>
        <rFont val="游ゴシック"/>
        <family val="3"/>
        <charset val="128"/>
        <scheme val="minor"/>
      </rPr>
      <t xml:space="preserve">
2023年9月改訂　Ver.3</t>
    </r>
    <rPh sb="0" eb="2">
      <t>キニュウ</t>
    </rPh>
    <rPh sb="6" eb="8">
      <t>ゼイコミ</t>
    </rPh>
    <rPh sb="9" eb="10">
      <t>ゼイ</t>
    </rPh>
    <rPh sb="10" eb="11">
      <t>ヌ</t>
    </rPh>
    <rPh sb="13" eb="15">
      <t>チュウイ</t>
    </rPh>
    <rPh sb="27" eb="28">
      <t>ネン</t>
    </rPh>
    <rPh sb="29" eb="30">
      <t>ガツ</t>
    </rPh>
    <rPh sb="30" eb="32">
      <t>カイテイ</t>
    </rPh>
    <phoneticPr fontId="1"/>
  </si>
  <si>
    <t>登録番号　    Ｔ -　</t>
    <rPh sb="0" eb="2">
      <t>トウロク</t>
    </rPh>
    <rPh sb="2" eb="4">
      <t>バンゴウ</t>
    </rPh>
    <phoneticPr fontId="1"/>
  </si>
  <si>
    <t>※工事コードは8桁です。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</si>
</sst>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m/d"/>
    <numFmt numFmtId="177" formatCode="0.0"/>
    <numFmt numFmtId="178" formatCode="0.0%"/>
    <numFmt numFmtId="179" formatCode="_ * #,##0.0_ ;_ * \-#,##0.0_ ;_ * &quot;-&quot;_ ;_ @_ "/>
  </numFmts>
  <fonts count="3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HGP明朝B"/>
      <family val="1"/>
      <charset val="128"/>
    </font>
    <font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0" tint="-0.34998626667073579"/>
      <name val="游ゴシック"/>
      <family val="2"/>
      <charset val="128"/>
      <scheme val="minor"/>
    </font>
    <font>
      <sz val="9"/>
      <color theme="0" tint="-0.34998626667073579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4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 style="thin">
        <color indexed="64"/>
      </right>
      <top style="double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theme="0" tint="-0.24994659260841701"/>
      </bottom>
      <diagonal/>
    </border>
    <border>
      <left/>
      <right/>
      <top style="hair">
        <color indexed="64"/>
      </top>
      <bottom style="thin">
        <color theme="0" tint="-0.24994659260841701"/>
      </bottom>
      <diagonal/>
    </border>
    <border>
      <left/>
      <right style="hair">
        <color indexed="64"/>
      </right>
      <top style="hair">
        <color indexed="64"/>
      </top>
      <bottom style="thin">
        <color theme="0" tint="-0.24994659260841701"/>
      </bottom>
      <diagonal/>
    </border>
    <border>
      <left style="hair">
        <color indexed="64"/>
      </left>
      <right/>
      <top style="thin">
        <color theme="0" tint="-0.24994659260841701"/>
      </top>
      <bottom/>
      <diagonal/>
    </border>
    <border>
      <left/>
      <right style="hair">
        <color indexed="64"/>
      </right>
      <top style="thin">
        <color theme="0" tint="-0.24994659260841701"/>
      </top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89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9" fontId="0" fillId="0" borderId="0" xfId="0" applyNumberForma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0" fillId="0" borderId="13" xfId="0" applyBorder="1">
      <alignment vertical="center"/>
    </xf>
    <xf numFmtId="0" fontId="0" fillId="0" borderId="25" xfId="0" applyBorder="1">
      <alignment vertical="center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7" xfId="0" applyBorder="1">
      <alignment vertical="center"/>
    </xf>
    <xf numFmtId="0" fontId="0" fillId="0" borderId="73" xfId="0" applyBorder="1">
      <alignment vertical="center"/>
    </xf>
    <xf numFmtId="0" fontId="0" fillId="0" borderId="78" xfId="0" applyBorder="1">
      <alignment vertical="center"/>
    </xf>
    <xf numFmtId="38" fontId="16" fillId="0" borderId="2" xfId="1" applyFont="1" applyBorder="1" applyAlignment="1">
      <alignment vertical="center"/>
    </xf>
    <xf numFmtId="38" fontId="16" fillId="0" borderId="3" xfId="1" applyFont="1" applyBorder="1" applyAlignment="1">
      <alignment vertical="center"/>
    </xf>
    <xf numFmtId="38" fontId="16" fillId="0" borderId="84" xfId="1" applyFont="1" applyBorder="1" applyAlignment="1">
      <alignment vertical="center"/>
    </xf>
    <xf numFmtId="38" fontId="16" fillId="0" borderId="85" xfId="1" applyFont="1" applyBorder="1" applyAlignment="1">
      <alignment vertical="center"/>
    </xf>
    <xf numFmtId="38" fontId="16" fillId="0" borderId="4" xfId="1" applyFont="1" applyBorder="1" applyAlignment="1">
      <alignment vertical="center"/>
    </xf>
    <xf numFmtId="38" fontId="16" fillId="0" borderId="31" xfId="1" applyFont="1" applyBorder="1" applyAlignment="1">
      <alignment vertical="center"/>
    </xf>
    <xf numFmtId="38" fontId="16" fillId="0" borderId="29" xfId="1" applyFont="1" applyBorder="1" applyAlignment="1">
      <alignment vertical="center"/>
    </xf>
    <xf numFmtId="38" fontId="16" fillId="0" borderId="39" xfId="1" applyFont="1" applyBorder="1" applyAlignment="1">
      <alignment vertical="center"/>
    </xf>
    <xf numFmtId="38" fontId="16" fillId="0" borderId="40" xfId="1" applyFont="1" applyBorder="1" applyAlignment="1">
      <alignment vertical="center"/>
    </xf>
    <xf numFmtId="38" fontId="16" fillId="0" borderId="30" xfId="1" applyFont="1" applyBorder="1" applyAlignment="1">
      <alignment vertical="center"/>
    </xf>
    <xf numFmtId="38" fontId="16" fillId="0" borderId="5" xfId="1" applyFont="1" applyBorder="1" applyAlignment="1">
      <alignment vertical="center"/>
    </xf>
    <xf numFmtId="38" fontId="16" fillId="0" borderId="6" xfId="1" applyFont="1" applyBorder="1" applyAlignment="1">
      <alignment vertical="center"/>
    </xf>
    <xf numFmtId="38" fontId="16" fillId="0" borderId="91" xfId="1" applyFont="1" applyBorder="1" applyAlignment="1">
      <alignment vertical="center"/>
    </xf>
    <xf numFmtId="38" fontId="16" fillId="0" borderId="92" xfId="1" applyFont="1" applyBorder="1" applyAlignment="1">
      <alignment vertical="center"/>
    </xf>
    <xf numFmtId="38" fontId="16" fillId="0" borderId="7" xfId="1" applyFont="1" applyBorder="1" applyAlignment="1">
      <alignment vertical="center"/>
    </xf>
    <xf numFmtId="0" fontId="10" fillId="0" borderId="0" xfId="0" applyFont="1">
      <alignment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38" fontId="16" fillId="0" borderId="31" xfId="1" applyFont="1" applyBorder="1" applyAlignment="1">
      <alignment horizontal="center" vertical="center"/>
    </xf>
    <xf numFmtId="38" fontId="16" fillId="0" borderId="29" xfId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38" fontId="16" fillId="0" borderId="30" xfId="1" applyFont="1" applyBorder="1" applyAlignment="1">
      <alignment horizontal="center" vertical="center"/>
    </xf>
    <xf numFmtId="38" fontId="16" fillId="0" borderId="9" xfId="1" applyFont="1" applyBorder="1" applyAlignment="1">
      <alignment horizontal="center" vertical="center"/>
    </xf>
    <xf numFmtId="0" fontId="0" fillId="4" borderId="0" xfId="0" applyFill="1">
      <alignment vertical="center"/>
    </xf>
    <xf numFmtId="0" fontId="0" fillId="4" borderId="0" xfId="0" applyFill="1" applyProtection="1">
      <alignment vertical="center"/>
      <protection locked="0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0" xfId="0" applyFill="1" applyAlignment="1" applyProtection="1">
      <alignment vertical="center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vertical="top"/>
    </xf>
    <xf numFmtId="0" fontId="22" fillId="0" borderId="0" xfId="0" applyFont="1" applyBorder="1" applyAlignment="1">
      <alignment vertical="top"/>
    </xf>
    <xf numFmtId="0" fontId="22" fillId="0" borderId="8" xfId="0" applyFont="1" applyBorder="1" applyAlignment="1">
      <alignment vertical="top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16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0" fillId="0" borderId="111" xfId="0" applyBorder="1" applyAlignment="1">
      <alignment horizontal="center" vertical="center"/>
    </xf>
    <xf numFmtId="49" fontId="0" fillId="4" borderId="0" xfId="0" applyNumberFormat="1" applyFill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2" borderId="119" xfId="0" applyFill="1" applyBorder="1" applyAlignment="1" applyProtection="1">
      <alignment horizontal="center" vertical="center"/>
      <protection locked="0"/>
    </xf>
    <xf numFmtId="0" fontId="0" fillId="2" borderId="118" xfId="0" applyFill="1" applyBorder="1" applyAlignment="1" applyProtection="1">
      <alignment horizontal="center" vertical="center"/>
      <protection locked="0"/>
    </xf>
    <xf numFmtId="0" fontId="0" fillId="2" borderId="116" xfId="0" applyFill="1" applyBorder="1" applyAlignment="1" applyProtection="1">
      <alignment horizontal="center" vertical="center"/>
      <protection locked="0"/>
    </xf>
    <xf numFmtId="0" fontId="31" fillId="4" borderId="0" xfId="0" applyFont="1" applyFill="1">
      <alignment vertical="center"/>
    </xf>
    <xf numFmtId="0" fontId="0" fillId="0" borderId="0" xfId="0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6" borderId="0" xfId="0" applyFill="1">
      <alignment vertical="center"/>
    </xf>
    <xf numFmtId="0" fontId="31" fillId="6" borderId="0" xfId="0" applyFont="1" applyFill="1">
      <alignment vertical="center"/>
    </xf>
    <xf numFmtId="0" fontId="0" fillId="6" borderId="0" xfId="0" applyFill="1" applyProtection="1">
      <alignment vertical="center"/>
      <protection locked="0"/>
    </xf>
    <xf numFmtId="49" fontId="0" fillId="6" borderId="0" xfId="0" applyNumberFormat="1" applyFill="1" applyAlignment="1">
      <alignment vertical="center"/>
    </xf>
    <xf numFmtId="0" fontId="15" fillId="6" borderId="0" xfId="0" applyFont="1" applyFill="1">
      <alignment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 applyProtection="1">
      <alignment vertical="center"/>
      <protection locked="0"/>
    </xf>
    <xf numFmtId="0" fontId="22" fillId="6" borderId="0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 applyProtection="1">
      <alignment vertical="center"/>
    </xf>
    <xf numFmtId="0" fontId="0" fillId="4" borderId="0" xfId="0" applyFill="1" applyProtection="1">
      <alignment vertical="center"/>
    </xf>
    <xf numFmtId="0" fontId="0" fillId="0" borderId="8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9" xfId="0" applyBorder="1" applyProtection="1">
      <alignment vertical="center"/>
    </xf>
    <xf numFmtId="0" fontId="0" fillId="0" borderId="6" xfId="0" applyBorder="1" applyProtection="1">
      <alignment vertical="center"/>
    </xf>
    <xf numFmtId="0" fontId="8" fillId="0" borderId="8" xfId="0" applyFont="1" applyBorder="1" applyAlignment="1" applyProtection="1">
      <alignment vertical="top"/>
    </xf>
    <xf numFmtId="0" fontId="22" fillId="0" borderId="0" xfId="0" applyFont="1" applyBorder="1" applyAlignment="1" applyProtection="1">
      <alignment vertical="top"/>
    </xf>
    <xf numFmtId="0" fontId="32" fillId="2" borderId="110" xfId="0" applyFont="1" applyFill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right" vertical="center"/>
    </xf>
    <xf numFmtId="0" fontId="22" fillId="0" borderId="8" xfId="0" applyFont="1" applyBorder="1" applyAlignment="1" applyProtection="1">
      <alignment vertical="top"/>
    </xf>
    <xf numFmtId="0" fontId="6" fillId="0" borderId="0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2" borderId="104" xfId="0" applyFill="1" applyBorder="1" applyAlignment="1" applyProtection="1">
      <alignment horizontal="center" vertical="center"/>
    </xf>
    <xf numFmtId="0" fontId="0" fillId="2" borderId="105" xfId="0" applyFill="1" applyBorder="1" applyAlignment="1" applyProtection="1">
      <alignment horizontal="center" vertical="center"/>
    </xf>
    <xf numFmtId="0" fontId="0" fillId="0" borderId="101" xfId="0" applyBorder="1" applyAlignment="1" applyProtection="1">
      <alignment horizontal="center" vertical="center"/>
    </xf>
    <xf numFmtId="0" fontId="0" fillId="0" borderId="102" xfId="0" applyBorder="1" applyAlignment="1" applyProtection="1">
      <alignment horizontal="center" vertical="center"/>
    </xf>
    <xf numFmtId="0" fontId="0" fillId="0" borderId="111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15" fillId="4" borderId="0" xfId="0" applyFont="1" applyFill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38" fontId="16" fillId="0" borderId="0" xfId="1" applyFont="1" applyBorder="1" applyAlignment="1" applyProtection="1">
      <alignment horizontal="center" vertical="center"/>
    </xf>
    <xf numFmtId="38" fontId="16" fillId="0" borderId="9" xfId="1" applyFont="1" applyBorder="1" applyAlignment="1" applyProtection="1">
      <alignment horizontal="center" vertical="center"/>
    </xf>
    <xf numFmtId="38" fontId="16" fillId="0" borderId="29" xfId="1" applyFont="1" applyBorder="1" applyAlignment="1" applyProtection="1">
      <alignment horizontal="center" vertical="center"/>
    </xf>
    <xf numFmtId="0" fontId="8" fillId="0" borderId="29" xfId="0" applyFont="1" applyBorder="1" applyAlignment="1" applyProtection="1">
      <alignment horizontal="center" vertical="center"/>
    </xf>
    <xf numFmtId="0" fontId="22" fillId="0" borderId="29" xfId="0" applyFont="1" applyBorder="1" applyAlignment="1" applyProtection="1">
      <alignment horizontal="center" vertical="center"/>
    </xf>
    <xf numFmtId="38" fontId="16" fillId="0" borderId="31" xfId="1" applyFont="1" applyBorder="1" applyAlignment="1" applyProtection="1">
      <alignment horizontal="center" vertical="center"/>
    </xf>
    <xf numFmtId="38" fontId="16" fillId="0" borderId="30" xfId="1" applyFont="1" applyBorder="1" applyAlignment="1" applyProtection="1">
      <alignment horizontal="center" vertical="center"/>
    </xf>
    <xf numFmtId="0" fontId="13" fillId="4" borderId="0" xfId="0" applyFont="1" applyFill="1">
      <alignment vertical="center"/>
    </xf>
    <xf numFmtId="0" fontId="21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8" fillId="4" borderId="0" xfId="0" applyFont="1" applyFill="1">
      <alignment vertical="center"/>
    </xf>
    <xf numFmtId="0" fontId="0" fillId="0" borderId="123" xfId="0" applyBorder="1" applyAlignment="1" applyProtection="1">
      <alignment horizontal="center" vertical="center"/>
    </xf>
    <xf numFmtId="0" fontId="0" fillId="0" borderId="124" xfId="0" applyBorder="1" applyAlignment="1" applyProtection="1">
      <alignment horizontal="center" vertical="center"/>
    </xf>
    <xf numFmtId="0" fontId="4" fillId="0" borderId="127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38" fontId="16" fillId="0" borderId="98" xfId="1" applyFont="1" applyBorder="1" applyAlignment="1" applyProtection="1">
      <alignment horizontal="center" vertical="center"/>
    </xf>
    <xf numFmtId="38" fontId="16" fillId="0" borderId="100" xfId="1" applyFont="1" applyBorder="1" applyAlignment="1" applyProtection="1">
      <alignment horizontal="center" vertical="center"/>
    </xf>
    <xf numFmtId="0" fontId="35" fillId="2" borderId="110" xfId="0" applyFont="1" applyFill="1" applyBorder="1" applyAlignment="1" applyProtection="1">
      <alignment horizontal="center" vertical="center"/>
      <protection locked="0"/>
    </xf>
    <xf numFmtId="38" fontId="16" fillId="0" borderId="31" xfId="1" applyFont="1" applyBorder="1" applyAlignment="1">
      <alignment horizontal="right" vertical="center"/>
    </xf>
    <xf numFmtId="38" fontId="16" fillId="0" borderId="29" xfId="1" applyFont="1" applyBorder="1" applyAlignment="1">
      <alignment horizontal="right" vertical="center"/>
    </xf>
    <xf numFmtId="38" fontId="16" fillId="0" borderId="33" xfId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Fill="1" applyBorder="1" applyAlignment="1" applyProtection="1">
      <alignment horizontal="center" vertical="center"/>
      <protection locked="0"/>
    </xf>
    <xf numFmtId="0" fontId="0" fillId="0" borderId="40" xfId="0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0" borderId="38" xfId="0" applyFill="1" applyBorder="1" applyAlignment="1" applyProtection="1">
      <alignment horizontal="right" vertical="center"/>
    </xf>
    <xf numFmtId="0" fontId="0" fillId="0" borderId="29" xfId="0" applyFill="1" applyBorder="1" applyAlignment="1" applyProtection="1">
      <alignment horizontal="right" vertical="center"/>
    </xf>
    <xf numFmtId="0" fontId="0" fillId="0" borderId="40" xfId="0" applyFill="1" applyBorder="1" applyAlignment="1" applyProtection="1">
      <alignment horizontal="right" vertical="center"/>
    </xf>
    <xf numFmtId="0" fontId="16" fillId="2" borderId="75" xfId="0" applyFont="1" applyFill="1" applyBorder="1" applyAlignment="1">
      <alignment horizontal="center" vertical="center" shrinkToFit="1"/>
    </xf>
    <xf numFmtId="0" fontId="16" fillId="2" borderId="96" xfId="0" applyFont="1" applyFill="1" applyBorder="1" applyAlignment="1">
      <alignment horizontal="center" vertical="center" shrinkToFit="1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39" xfId="0" applyFill="1" applyBorder="1" applyAlignment="1" applyProtection="1">
      <alignment horizontal="center" vertical="center"/>
    </xf>
    <xf numFmtId="0" fontId="0" fillId="0" borderId="40" xfId="0" applyFill="1" applyBorder="1" applyAlignment="1" applyProtection="1">
      <alignment horizontal="center" vertical="center"/>
    </xf>
    <xf numFmtId="0" fontId="0" fillId="2" borderId="95" xfId="0" applyFill="1" applyBorder="1" applyAlignment="1" applyProtection="1">
      <alignment horizontal="left" vertical="center"/>
      <protection locked="0"/>
    </xf>
    <xf numFmtId="0" fontId="0" fillId="2" borderId="75" xfId="0" applyFill="1" applyBorder="1" applyAlignment="1" applyProtection="1">
      <alignment horizontal="left" vertical="center"/>
      <protection locked="0"/>
    </xf>
    <xf numFmtId="0" fontId="10" fillId="0" borderId="18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38" fontId="16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38" fontId="16" fillId="0" borderId="3" xfId="1" applyFont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38" fontId="16" fillId="2" borderId="18" xfId="1" applyFont="1" applyFill="1" applyBorder="1" applyAlignment="1">
      <alignment horizontal="right" vertical="center"/>
    </xf>
    <xf numFmtId="38" fontId="16" fillId="2" borderId="32" xfId="1" applyFont="1" applyFill="1" applyBorder="1" applyAlignment="1">
      <alignment horizontal="right" vertical="center"/>
    </xf>
    <xf numFmtId="0" fontId="21" fillId="0" borderId="3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17" fillId="0" borderId="87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38" fontId="16" fillId="0" borderId="87" xfId="1" applyFont="1" applyBorder="1" applyAlignment="1">
      <alignment horizontal="right" vertical="center"/>
    </xf>
    <xf numFmtId="38" fontId="16" fillId="0" borderId="90" xfId="1" applyFont="1" applyBorder="1" applyAlignment="1">
      <alignment horizontal="right" vertical="center"/>
    </xf>
    <xf numFmtId="0" fontId="17" fillId="2" borderId="18" xfId="0" applyFont="1" applyFill="1" applyBorder="1" applyAlignment="1" applyProtection="1">
      <alignment horizontal="center" vertical="center"/>
      <protection locked="0"/>
    </xf>
    <xf numFmtId="0" fontId="17" fillId="2" borderId="31" xfId="0" applyFont="1" applyFill="1" applyBorder="1" applyAlignment="1" applyProtection="1">
      <alignment horizontal="center" vertical="center"/>
      <protection locked="0"/>
    </xf>
    <xf numFmtId="38" fontId="16" fillId="0" borderId="18" xfId="1" applyFont="1" applyBorder="1" applyAlignment="1">
      <alignment horizontal="right" vertical="center"/>
    </xf>
    <xf numFmtId="38" fontId="16" fillId="0" borderId="32" xfId="1" applyFont="1" applyBorder="1" applyAlignment="1">
      <alignment horizontal="right" vertical="center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0" fillId="0" borderId="8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8" fontId="16" fillId="0" borderId="1" xfId="1" applyFont="1" applyBorder="1" applyAlignment="1">
      <alignment horizontal="right" vertical="center"/>
    </xf>
    <xf numFmtId="38" fontId="16" fillId="0" borderId="82" xfId="1" applyFont="1" applyBorder="1" applyAlignment="1">
      <alignment horizontal="right" vertical="center"/>
    </xf>
    <xf numFmtId="0" fontId="17" fillId="0" borderId="18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0" fillId="0" borderId="3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38" fontId="16" fillId="2" borderId="75" xfId="1" applyFont="1" applyFill="1" applyBorder="1" applyAlignment="1">
      <alignment horizontal="right" vertical="center"/>
    </xf>
    <xf numFmtId="38" fontId="16" fillId="2" borderId="77" xfId="1" applyFont="1" applyFill="1" applyBorder="1" applyAlignment="1">
      <alignment horizontal="right" vertical="center"/>
    </xf>
    <xf numFmtId="0" fontId="0" fillId="2" borderId="93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38" fontId="16" fillId="2" borderId="43" xfId="1" applyFont="1" applyFill="1" applyBorder="1" applyAlignment="1">
      <alignment horizontal="right" vertical="center"/>
    </xf>
    <xf numFmtId="38" fontId="16" fillId="2" borderId="79" xfId="1" applyFont="1" applyFill="1" applyBorder="1" applyAlignment="1">
      <alignment horizontal="right" vertical="center"/>
    </xf>
    <xf numFmtId="38" fontId="16" fillId="2" borderId="80" xfId="1" applyFont="1" applyFill="1" applyBorder="1" applyAlignment="1">
      <alignment horizontal="right" vertical="center"/>
    </xf>
    <xf numFmtId="0" fontId="16" fillId="2" borderId="44" xfId="0" applyFont="1" applyFill="1" applyBorder="1" applyAlignment="1">
      <alignment horizontal="center" vertical="center" shrinkToFit="1"/>
    </xf>
    <xf numFmtId="0" fontId="16" fillId="2" borderId="42" xfId="0" applyFont="1" applyFill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6" fontId="2" fillId="2" borderId="2" xfId="1" applyNumberFormat="1" applyFont="1" applyFill="1" applyBorder="1" applyAlignment="1" applyProtection="1">
      <alignment horizontal="right" vertical="center"/>
      <protection locked="0"/>
    </xf>
    <xf numFmtId="6" fontId="2" fillId="2" borderId="3" xfId="1" applyNumberFormat="1" applyFont="1" applyFill="1" applyBorder="1" applyAlignment="1" applyProtection="1">
      <alignment horizontal="right" vertical="center"/>
      <protection locked="0"/>
    </xf>
    <xf numFmtId="6" fontId="2" fillId="2" borderId="4" xfId="1" applyNumberFormat="1" applyFont="1" applyFill="1" applyBorder="1" applyAlignment="1" applyProtection="1">
      <alignment horizontal="right" vertical="center"/>
      <protection locked="0"/>
    </xf>
    <xf numFmtId="6" fontId="2" fillId="2" borderId="5" xfId="1" applyNumberFormat="1" applyFont="1" applyFill="1" applyBorder="1" applyAlignment="1" applyProtection="1">
      <alignment horizontal="right" vertical="center"/>
      <protection locked="0"/>
    </xf>
    <xf numFmtId="6" fontId="2" fillId="2" borderId="6" xfId="1" applyNumberFormat="1" applyFont="1" applyFill="1" applyBorder="1" applyAlignment="1" applyProtection="1">
      <alignment horizontal="right" vertical="center"/>
      <protection locked="0"/>
    </xf>
    <xf numFmtId="6" fontId="2" fillId="2" borderId="7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94" xfId="0" applyFill="1" applyBorder="1" applyAlignment="1" applyProtection="1">
      <alignment horizontal="left" vertical="center"/>
      <protection locked="0"/>
    </xf>
    <xf numFmtId="0" fontId="0" fillId="2" borderId="69" xfId="0" applyFill="1" applyBorder="1" applyAlignment="1" applyProtection="1">
      <alignment horizontal="left" vertical="center"/>
      <protection locked="0"/>
    </xf>
    <xf numFmtId="0" fontId="16" fillId="2" borderId="69" xfId="0" applyFont="1" applyFill="1" applyBorder="1" applyAlignment="1">
      <alignment horizontal="center" vertical="center" shrinkToFit="1"/>
    </xf>
    <xf numFmtId="0" fontId="16" fillId="2" borderId="70" xfId="0" applyFont="1" applyFill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38" fontId="16" fillId="2" borderId="71" xfId="1" applyFont="1" applyFill="1" applyBorder="1" applyAlignment="1">
      <alignment horizontal="right" vertical="center"/>
    </xf>
    <xf numFmtId="38" fontId="16" fillId="2" borderId="72" xfId="1" applyFont="1" applyFill="1" applyBorder="1" applyAlignment="1">
      <alignment horizontal="right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6" fontId="2" fillId="2" borderId="2" xfId="1" applyNumberFormat="1" applyFont="1" applyFill="1" applyBorder="1" applyAlignment="1" applyProtection="1">
      <alignment horizontal="right" vertical="center"/>
    </xf>
    <xf numFmtId="6" fontId="2" fillId="2" borderId="3" xfId="1" applyNumberFormat="1" applyFont="1" applyFill="1" applyBorder="1" applyAlignment="1" applyProtection="1">
      <alignment horizontal="right" vertical="center"/>
    </xf>
    <xf numFmtId="6" fontId="2" fillId="2" borderId="4" xfId="1" applyNumberFormat="1" applyFont="1" applyFill="1" applyBorder="1" applyAlignment="1" applyProtection="1">
      <alignment horizontal="right" vertical="center"/>
    </xf>
    <xf numFmtId="6" fontId="2" fillId="2" borderId="5" xfId="1" applyNumberFormat="1" applyFont="1" applyFill="1" applyBorder="1" applyAlignment="1" applyProtection="1">
      <alignment horizontal="right" vertical="center"/>
    </xf>
    <xf numFmtId="6" fontId="2" fillId="2" borderId="6" xfId="1" applyNumberFormat="1" applyFont="1" applyFill="1" applyBorder="1" applyAlignment="1" applyProtection="1">
      <alignment horizontal="right" vertical="center"/>
    </xf>
    <xf numFmtId="6" fontId="2" fillId="2" borderId="7" xfId="1" applyNumberFormat="1" applyFont="1" applyFill="1" applyBorder="1" applyAlignment="1" applyProtection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6" fontId="16" fillId="0" borderId="21" xfId="1" applyNumberFormat="1" applyFont="1" applyBorder="1" applyAlignment="1">
      <alignment horizontal="center" vertical="center"/>
    </xf>
    <xf numFmtId="6" fontId="16" fillId="0" borderId="11" xfId="1" applyNumberFormat="1" applyFont="1" applyBorder="1" applyAlignment="1">
      <alignment horizontal="center" vertical="center"/>
    </xf>
    <xf numFmtId="6" fontId="16" fillId="0" borderId="12" xfId="1" applyNumberFormat="1" applyFont="1" applyBorder="1" applyAlignment="1">
      <alignment horizontal="center" vertical="center"/>
    </xf>
    <xf numFmtId="6" fontId="16" fillId="0" borderId="26" xfId="1" applyNumberFormat="1" applyFont="1" applyBorder="1" applyAlignment="1">
      <alignment horizontal="center" vertical="center"/>
    </xf>
    <xf numFmtId="6" fontId="16" fillId="0" borderId="16" xfId="1" applyNumberFormat="1" applyFont="1" applyBorder="1" applyAlignment="1">
      <alignment horizontal="center" vertical="center"/>
    </xf>
    <xf numFmtId="6" fontId="16" fillId="0" borderId="17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38" fontId="22" fillId="2" borderId="2" xfId="1" applyFont="1" applyFill="1" applyBorder="1" applyAlignment="1" applyProtection="1">
      <alignment horizontal="right" vertical="center"/>
      <protection locked="0"/>
    </xf>
    <xf numFmtId="38" fontId="0" fillId="2" borderId="3" xfId="1" applyFont="1" applyFill="1" applyBorder="1" applyAlignment="1" applyProtection="1">
      <alignment horizontal="right" vertical="center"/>
      <protection locked="0"/>
    </xf>
    <xf numFmtId="38" fontId="0" fillId="2" borderId="4" xfId="1" applyFont="1" applyFill="1" applyBorder="1" applyAlignment="1" applyProtection="1">
      <alignment horizontal="right" vertical="center"/>
      <protection locked="0"/>
    </xf>
    <xf numFmtId="38" fontId="0" fillId="2" borderId="5" xfId="1" applyFont="1" applyFill="1" applyBorder="1" applyAlignment="1" applyProtection="1">
      <alignment horizontal="right" vertical="center"/>
      <protection locked="0"/>
    </xf>
    <xf numFmtId="38" fontId="0" fillId="2" borderId="6" xfId="1" applyFont="1" applyFill="1" applyBorder="1" applyAlignment="1" applyProtection="1">
      <alignment horizontal="right" vertical="center"/>
      <protection locked="0"/>
    </xf>
    <xf numFmtId="38" fontId="0" fillId="2" borderId="7" xfId="1" applyFont="1" applyFill="1" applyBorder="1" applyAlignment="1" applyProtection="1">
      <alignment horizontal="right" vertical="center"/>
      <protection locked="0"/>
    </xf>
    <xf numFmtId="38" fontId="0" fillId="2" borderId="8" xfId="1" applyFont="1" applyFill="1" applyBorder="1" applyAlignment="1" applyProtection="1">
      <alignment horizontal="right" vertical="center"/>
      <protection locked="0"/>
    </xf>
    <xf numFmtId="38" fontId="0" fillId="2" borderId="0" xfId="1" applyFont="1" applyFill="1" applyAlignment="1" applyProtection="1">
      <alignment horizontal="right" vertical="center"/>
      <protection locked="0"/>
    </xf>
    <xf numFmtId="38" fontId="0" fillId="2" borderId="9" xfId="1" applyFont="1" applyFill="1" applyBorder="1" applyAlignment="1" applyProtection="1">
      <alignment horizontal="right" vertical="center"/>
      <protection locked="0"/>
    </xf>
    <xf numFmtId="38" fontId="22" fillId="0" borderId="2" xfId="1" applyFont="1" applyFill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0" borderId="0" xfId="1" applyFont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0" fontId="28" fillId="0" borderId="19" xfId="0" applyFont="1" applyBorder="1" applyAlignment="1">
      <alignment horizontal="center" vertical="center"/>
    </xf>
    <xf numFmtId="0" fontId="33" fillId="2" borderId="0" xfId="0" applyNumberFormat="1" applyFont="1" applyFill="1" applyAlignment="1" applyProtection="1">
      <alignment horizontal="right" vertical="center" indent="1"/>
      <protection locked="0"/>
    </xf>
    <xf numFmtId="0" fontId="33" fillId="2" borderId="0" xfId="0" applyNumberFormat="1" applyFont="1" applyFill="1" applyAlignment="1" applyProtection="1">
      <alignment horizontal="center" vertical="center"/>
      <protection locked="0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right" vertical="center"/>
      <protection locked="0"/>
    </xf>
    <xf numFmtId="0" fontId="6" fillId="0" borderId="3" xfId="0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 applyProtection="1">
      <alignment horizontal="right" vertical="center"/>
      <protection locked="0"/>
    </xf>
    <xf numFmtId="6" fontId="28" fillId="0" borderId="2" xfId="1" applyNumberFormat="1" applyFont="1" applyBorder="1" applyAlignment="1">
      <alignment horizontal="center" vertical="center"/>
    </xf>
    <xf numFmtId="6" fontId="28" fillId="0" borderId="3" xfId="1" applyNumberFormat="1" applyFont="1" applyBorder="1" applyAlignment="1">
      <alignment horizontal="center" vertical="center"/>
    </xf>
    <xf numFmtId="6" fontId="28" fillId="0" borderId="4" xfId="1" applyNumberFormat="1" applyFont="1" applyBorder="1" applyAlignment="1">
      <alignment horizontal="center" vertical="center"/>
    </xf>
    <xf numFmtId="6" fontId="28" fillId="0" borderId="8" xfId="1" applyNumberFormat="1" applyFont="1" applyBorder="1" applyAlignment="1">
      <alignment horizontal="center" vertical="center"/>
    </xf>
    <xf numFmtId="6" fontId="28" fillId="0" borderId="0" xfId="1" applyNumberFormat="1" applyFont="1" applyBorder="1" applyAlignment="1">
      <alignment horizontal="center" vertical="center"/>
    </xf>
    <xf numFmtId="6" fontId="28" fillId="0" borderId="9" xfId="1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22" fillId="0" borderId="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30" fillId="0" borderId="0" xfId="0" applyFont="1" applyBorder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18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 shrinkToFit="1"/>
    </xf>
    <xf numFmtId="0" fontId="29" fillId="0" borderId="3" xfId="0" applyFont="1" applyBorder="1" applyAlignment="1">
      <alignment horizontal="center" vertical="center" shrinkToFit="1"/>
    </xf>
    <xf numFmtId="0" fontId="29" fillId="0" borderId="6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6" xfId="0" applyFont="1" applyBorder="1" applyAlignment="1">
      <alignment horizontal="center" vertical="center" shrinkToFit="1"/>
    </xf>
    <xf numFmtId="0" fontId="29" fillId="0" borderId="63" xfId="0" applyFont="1" applyBorder="1" applyAlignment="1">
      <alignment horizontal="center" vertical="center" shrinkToFit="1"/>
    </xf>
    <xf numFmtId="0" fontId="17" fillId="2" borderId="107" xfId="0" applyFont="1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2" borderId="108" xfId="0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0" borderId="44" xfId="0" applyFill="1" applyBorder="1" applyAlignment="1" applyProtection="1">
      <alignment horizontal="right" vertical="center"/>
      <protection locked="0"/>
    </xf>
    <xf numFmtId="0" fontId="0" fillId="0" borderId="42" xfId="0" applyFill="1" applyBorder="1" applyAlignment="1">
      <alignment horizontal="right" vertical="center"/>
    </xf>
    <xf numFmtId="0" fontId="36" fillId="0" borderId="0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9" xfId="0" applyFont="1" applyBorder="1" applyAlignment="1">
      <alignment horizontal="center" vertical="center" shrinkToFit="1"/>
    </xf>
    <xf numFmtId="0" fontId="37" fillId="0" borderId="0" xfId="0" applyFont="1" applyBorder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37" fillId="0" borderId="9" xfId="0" applyFont="1" applyBorder="1" applyAlignment="1">
      <alignment horizontal="center" vertical="center" shrinkToFit="1"/>
    </xf>
    <xf numFmtId="0" fontId="0" fillId="0" borderId="31" xfId="0" applyBorder="1" applyAlignment="1" applyProtection="1">
      <alignment horizontal="center" vertical="center"/>
      <protection locked="0"/>
    </xf>
    <xf numFmtId="179" fontId="17" fillId="2" borderId="96" xfId="2" applyNumberFormat="1" applyFont="1" applyFill="1" applyBorder="1" applyAlignment="1" applyProtection="1">
      <alignment horizontal="center" vertical="center" shrinkToFit="1"/>
      <protection locked="0"/>
    </xf>
    <xf numFmtId="179" fontId="0" fillId="2" borderId="97" xfId="0" applyNumberFormat="1" applyFill="1" applyBorder="1" applyAlignment="1" applyProtection="1">
      <alignment horizontal="center" vertical="center" shrinkToFit="1"/>
      <protection locked="0"/>
    </xf>
    <xf numFmtId="179" fontId="0" fillId="2" borderId="109" xfId="0" applyNumberFormat="1" applyFill="1" applyBorder="1" applyAlignment="1" applyProtection="1">
      <alignment horizontal="center" vertical="center" shrinkToFit="1"/>
      <protection locked="0"/>
    </xf>
    <xf numFmtId="178" fontId="17" fillId="0" borderId="106" xfId="2" applyNumberFormat="1" applyFont="1" applyFill="1" applyBorder="1" applyAlignment="1">
      <alignment horizontal="center" vertical="center"/>
    </xf>
    <xf numFmtId="38" fontId="16" fillId="2" borderId="75" xfId="1" applyFont="1" applyFill="1" applyBorder="1" applyAlignment="1" applyProtection="1">
      <alignment horizontal="right" vertical="center"/>
      <protection locked="0"/>
    </xf>
    <xf numFmtId="0" fontId="8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6" fontId="26" fillId="0" borderId="2" xfId="1" applyNumberFormat="1" applyFont="1" applyFill="1" applyBorder="1" applyAlignment="1" applyProtection="1">
      <alignment horizontal="right" vertical="center"/>
    </xf>
    <xf numFmtId="0" fontId="26" fillId="0" borderId="3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0" fontId="26" fillId="0" borderId="9" xfId="0" applyFont="1" applyFill="1" applyBorder="1" applyAlignment="1" applyProtection="1">
      <alignment vertical="center"/>
    </xf>
    <xf numFmtId="0" fontId="26" fillId="0" borderId="8" xfId="0" applyFont="1" applyFill="1" applyBorder="1" applyAlignment="1" applyProtection="1">
      <alignment vertical="center"/>
    </xf>
    <xf numFmtId="0" fontId="22" fillId="0" borderId="3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16" fillId="0" borderId="2" xfId="0" applyFont="1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99" xfId="0" applyFill="1" applyBorder="1" applyAlignment="1" applyProtection="1">
      <alignment horizontal="center"/>
    </xf>
    <xf numFmtId="0" fontId="0" fillId="0" borderId="98" xfId="0" applyFill="1" applyBorder="1" applyAlignment="1" applyProtection="1">
      <alignment horizontal="center"/>
    </xf>
    <xf numFmtId="0" fontId="34" fillId="0" borderId="107" xfId="0" applyFont="1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12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121" xfId="0" applyFill="1" applyBorder="1" applyAlignment="1" applyProtection="1">
      <alignment horizontal="center"/>
    </xf>
    <xf numFmtId="0" fontId="0" fillId="0" borderId="100" xfId="0" applyFill="1" applyBorder="1" applyAlignment="1" applyProtection="1">
      <alignment horizontal="center"/>
    </xf>
    <xf numFmtId="0" fontId="8" fillId="0" borderId="3" xfId="0" applyFont="1" applyBorder="1" applyAlignment="1">
      <alignment vertical="center" wrapText="1"/>
    </xf>
    <xf numFmtId="0" fontId="8" fillId="0" borderId="99" xfId="0" applyFont="1" applyBorder="1" applyAlignment="1">
      <alignment vertical="center" wrapText="1"/>
    </xf>
    <xf numFmtId="0" fontId="8" fillId="0" borderId="98" xfId="0" applyFont="1" applyBorder="1" applyAlignment="1">
      <alignment vertical="center" wrapText="1"/>
    </xf>
    <xf numFmtId="0" fontId="26" fillId="0" borderId="4" xfId="0" applyFont="1" applyFill="1" applyBorder="1" applyAlignment="1" applyProtection="1">
      <alignment vertical="center"/>
    </xf>
    <xf numFmtId="0" fontId="26" fillId="0" borderId="99" xfId="0" applyFont="1" applyFill="1" applyBorder="1" applyAlignment="1" applyProtection="1">
      <alignment vertical="center"/>
    </xf>
    <xf numFmtId="0" fontId="26" fillId="0" borderId="98" xfId="0" applyFont="1" applyFill="1" applyBorder="1" applyAlignment="1" applyProtection="1">
      <alignment vertical="center"/>
    </xf>
    <xf numFmtId="0" fontId="26" fillId="0" borderId="100" xfId="0" applyFont="1" applyFill="1" applyBorder="1" applyAlignment="1" applyProtection="1">
      <alignment vertical="center"/>
    </xf>
    <xf numFmtId="0" fontId="34" fillId="0" borderId="55" xfId="0" applyFont="1" applyFill="1" applyBorder="1" applyAlignment="1" applyProtection="1">
      <alignment horizontal="center"/>
    </xf>
    <xf numFmtId="0" fontId="0" fillId="0" borderId="53" xfId="0" applyFill="1" applyBorder="1" applyAlignment="1" applyProtection="1">
      <alignment horizontal="center"/>
    </xf>
    <xf numFmtId="0" fontId="34" fillId="0" borderId="115" xfId="0" applyFont="1" applyFill="1" applyBorder="1" applyAlignment="1" applyProtection="1">
      <alignment horizontal="center"/>
    </xf>
    <xf numFmtId="0" fontId="0" fillId="0" borderId="54" xfId="0" applyFill="1" applyBorder="1" applyAlignment="1" applyProtection="1">
      <alignment horizontal="center"/>
    </xf>
    <xf numFmtId="0" fontId="8" fillId="0" borderId="8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6" fontId="26" fillId="0" borderId="8" xfId="1" applyNumberFormat="1" applyFont="1" applyFill="1" applyBorder="1" applyAlignment="1" applyProtection="1">
      <alignment horizontal="right" vertical="center"/>
    </xf>
    <xf numFmtId="0" fontId="26" fillId="0" borderId="5" xfId="0" applyFont="1" applyFill="1" applyBorder="1" applyAlignment="1" applyProtection="1">
      <alignment vertical="center"/>
    </xf>
    <xf numFmtId="0" fontId="26" fillId="0" borderId="6" xfId="0" applyFont="1" applyFill="1" applyBorder="1" applyAlignment="1" applyProtection="1">
      <alignment vertical="center"/>
    </xf>
    <xf numFmtId="0" fontId="26" fillId="0" borderId="7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0" fontId="0" fillId="0" borderId="108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179" fontId="17" fillId="2" borderId="2" xfId="2" applyNumberFormat="1" applyFont="1" applyFill="1" applyBorder="1" applyAlignment="1" applyProtection="1">
      <alignment horizontal="center" vertical="center" shrinkToFit="1"/>
      <protection locked="0"/>
    </xf>
    <xf numFmtId="179" fontId="0" fillId="2" borderId="3" xfId="0" applyNumberFormat="1" applyFill="1" applyBorder="1" applyAlignment="1" applyProtection="1">
      <alignment horizontal="center" vertical="center" shrinkToFit="1"/>
      <protection locked="0"/>
    </xf>
    <xf numFmtId="179" fontId="0" fillId="2" borderId="62" xfId="0" applyNumberFormat="1" applyFill="1" applyBorder="1" applyAlignment="1" applyProtection="1">
      <alignment horizontal="center" vertical="center" shrinkToFit="1"/>
      <protection locked="0"/>
    </xf>
    <xf numFmtId="178" fontId="17" fillId="0" borderId="107" xfId="2" applyNumberFormat="1" applyFont="1" applyFill="1" applyBorder="1" applyAlignment="1">
      <alignment horizontal="center" vertical="center"/>
    </xf>
    <xf numFmtId="38" fontId="16" fillId="2" borderId="71" xfId="1" applyFont="1" applyFill="1" applyBorder="1" applyAlignment="1" applyProtection="1">
      <alignment horizontal="right" vertical="center"/>
      <protection locked="0"/>
    </xf>
    <xf numFmtId="0" fontId="0" fillId="0" borderId="31" xfId="0" applyBorder="1" applyAlignment="1">
      <alignment horizontal="center" vertical="center"/>
    </xf>
    <xf numFmtId="0" fontId="0" fillId="0" borderId="113" xfId="0" applyBorder="1" applyAlignment="1" applyProtection="1">
      <alignment horizontal="left" vertical="center" indent="3"/>
    </xf>
    <xf numFmtId="0" fontId="0" fillId="0" borderId="55" xfId="0" applyBorder="1" applyAlignment="1" applyProtection="1">
      <alignment horizontal="left" vertical="center" indent="3"/>
    </xf>
    <xf numFmtId="0" fontId="0" fillId="0" borderId="113" xfId="0" applyFont="1" applyBorder="1" applyAlignment="1" applyProtection="1">
      <alignment horizontal="center" vertical="center"/>
    </xf>
    <xf numFmtId="0" fontId="29" fillId="0" borderId="113" xfId="0" applyFont="1" applyBorder="1" applyAlignment="1" applyProtection="1">
      <alignment horizontal="center" vertical="center"/>
    </xf>
    <xf numFmtId="38" fontId="16" fillId="0" borderId="54" xfId="1" applyFont="1" applyBorder="1" applyAlignment="1" applyProtection="1">
      <alignment horizontal="right" vertical="center"/>
    </xf>
    <xf numFmtId="38" fontId="16" fillId="0" borderId="113" xfId="1" applyFont="1" applyBorder="1" applyAlignment="1" applyProtection="1">
      <alignment horizontal="right" vertical="center"/>
    </xf>
    <xf numFmtId="0" fontId="0" fillId="0" borderId="79" xfId="0" applyBorder="1" applyAlignment="1" applyProtection="1">
      <alignment horizontal="left" vertical="center" indent="3"/>
    </xf>
    <xf numFmtId="0" fontId="0" fillId="0" borderId="44" xfId="0" applyBorder="1" applyAlignment="1" applyProtection="1">
      <alignment horizontal="left" vertical="center" indent="3"/>
    </xf>
    <xf numFmtId="177" fontId="25" fillId="0" borderId="79" xfId="0" applyNumberFormat="1" applyFont="1" applyBorder="1" applyAlignment="1" applyProtection="1">
      <alignment horizontal="center" vertical="center"/>
    </xf>
    <xf numFmtId="177" fontId="25" fillId="0" borderId="44" xfId="0" applyNumberFormat="1" applyFont="1" applyBorder="1" applyAlignment="1" applyProtection="1">
      <alignment horizontal="center" vertical="center"/>
    </xf>
    <xf numFmtId="0" fontId="0" fillId="5" borderId="43" xfId="0" applyFill="1" applyBorder="1" applyAlignment="1" applyProtection="1">
      <alignment horizontal="center" vertical="center"/>
    </xf>
    <xf numFmtId="0" fontId="0" fillId="5" borderId="79" xfId="0" applyFill="1" applyBorder="1" applyAlignment="1" applyProtection="1">
      <alignment horizontal="center" vertical="center"/>
    </xf>
    <xf numFmtId="38" fontId="16" fillId="0" borderId="43" xfId="1" applyFont="1" applyBorder="1" applyAlignment="1" applyProtection="1">
      <alignment horizontal="right" vertical="center"/>
    </xf>
    <xf numFmtId="38" fontId="16" fillId="0" borderId="79" xfId="1" applyFont="1" applyBorder="1" applyAlignment="1" applyProtection="1">
      <alignment horizontal="right" vertical="center"/>
    </xf>
    <xf numFmtId="179" fontId="17" fillId="2" borderId="55" xfId="2" applyNumberFormat="1" applyFont="1" applyFill="1" applyBorder="1" applyAlignment="1" applyProtection="1">
      <alignment horizontal="center" vertical="center" shrinkToFit="1"/>
      <protection locked="0"/>
    </xf>
    <xf numFmtId="179" fontId="0" fillId="2" borderId="53" xfId="0" applyNumberFormat="1" applyFill="1" applyBorder="1" applyAlignment="1" applyProtection="1">
      <alignment horizontal="center" vertical="center" shrinkToFit="1"/>
      <protection locked="0"/>
    </xf>
    <xf numFmtId="179" fontId="0" fillId="2" borderId="114" xfId="0" applyNumberFormat="1" applyFill="1" applyBorder="1" applyAlignment="1" applyProtection="1">
      <alignment horizontal="center" vertical="center" shrinkToFit="1"/>
      <protection locked="0"/>
    </xf>
    <xf numFmtId="178" fontId="17" fillId="0" borderId="115" xfId="2" applyNumberFormat="1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70" xfId="0" applyBorder="1" applyAlignment="1" applyProtection="1">
      <alignment horizontal="left" vertical="center" indent="3"/>
    </xf>
    <xf numFmtId="0" fontId="0" fillId="0" borderId="49" xfId="0" applyBorder="1" applyAlignment="1" applyProtection="1">
      <alignment horizontal="left" vertical="center" indent="3"/>
    </xf>
    <xf numFmtId="0" fontId="16" fillId="0" borderId="70" xfId="0" applyFont="1" applyFill="1" applyBorder="1" applyAlignment="1" applyProtection="1">
      <alignment horizontal="center" vertical="center"/>
    </xf>
    <xf numFmtId="0" fontId="16" fillId="0" borderId="49" xfId="0" applyFont="1" applyFill="1" applyBorder="1" applyAlignment="1" applyProtection="1">
      <alignment horizontal="center" vertical="center"/>
    </xf>
    <xf numFmtId="0" fontId="16" fillId="0" borderId="50" xfId="0" applyFont="1" applyFill="1" applyBorder="1" applyAlignment="1" applyProtection="1">
      <alignment horizontal="center" vertical="center"/>
    </xf>
    <xf numFmtId="38" fontId="16" fillId="0" borderId="49" xfId="1" applyFont="1" applyBorder="1" applyAlignment="1" applyProtection="1">
      <alignment horizontal="right" vertical="center"/>
    </xf>
    <xf numFmtId="38" fontId="16" fillId="0" borderId="50" xfId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left" vertical="center" indent="3"/>
    </xf>
    <xf numFmtId="177" fontId="17" fillId="0" borderId="18" xfId="0" applyNumberFormat="1" applyFont="1" applyFill="1" applyBorder="1" applyAlignment="1" applyProtection="1">
      <alignment horizontal="center" vertical="center"/>
    </xf>
    <xf numFmtId="177" fontId="17" fillId="0" borderId="31" xfId="0" applyNumberFormat="1" applyFont="1" applyFill="1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38" fontId="16" fillId="0" borderId="18" xfId="1" applyFont="1" applyFill="1" applyBorder="1" applyAlignment="1" applyProtection="1">
      <alignment horizontal="right" vertical="center"/>
    </xf>
    <xf numFmtId="177" fontId="17" fillId="0" borderId="18" xfId="0" applyNumberFormat="1" applyFont="1" applyBorder="1" applyAlignment="1" applyProtection="1">
      <alignment horizontal="center" vertical="center"/>
    </xf>
    <xf numFmtId="177" fontId="17" fillId="0" borderId="31" xfId="0" applyNumberFormat="1" applyFont="1" applyBorder="1" applyAlignment="1" applyProtection="1">
      <alignment horizontal="center" vertical="center"/>
    </xf>
    <xf numFmtId="38" fontId="16" fillId="0" borderId="18" xfId="1" applyFont="1" applyBorder="1" applyAlignment="1" applyProtection="1">
      <alignment horizontal="right" vertical="center"/>
    </xf>
    <xf numFmtId="0" fontId="0" fillId="0" borderId="18" xfId="0" applyBorder="1" applyAlignment="1">
      <alignment horizontal="left" vertical="center" indent="3"/>
    </xf>
    <xf numFmtId="1" fontId="17" fillId="2" borderId="18" xfId="0" applyNumberFormat="1" applyFont="1" applyFill="1" applyBorder="1" applyAlignment="1" applyProtection="1">
      <alignment horizontal="center" vertical="center"/>
      <protection locked="0"/>
    </xf>
    <xf numFmtId="1" fontId="17" fillId="2" borderId="31" xfId="0" applyNumberFormat="1" applyFont="1" applyFill="1" applyBorder="1" applyAlignment="1" applyProtection="1">
      <alignment horizontal="center" vertical="center"/>
      <protection locked="0"/>
    </xf>
    <xf numFmtId="38" fontId="16" fillId="2" borderId="18" xfId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38" fontId="27" fillId="0" borderId="31" xfId="1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7" fillId="0" borderId="30" xfId="0" applyFont="1" applyBorder="1" applyAlignment="1">
      <alignment horizontal="center"/>
    </xf>
    <xf numFmtId="0" fontId="23" fillId="2" borderId="106" xfId="0" applyFont="1" applyFill="1" applyBorder="1" applyAlignment="1" applyProtection="1">
      <alignment horizontal="left" vertical="center" shrinkToFit="1"/>
      <protection locked="0"/>
    </xf>
    <xf numFmtId="0" fontId="0" fillId="0" borderId="97" xfId="0" applyBorder="1" applyAlignment="1" applyProtection="1">
      <alignment horizontal="left" vertical="center" shrinkToFit="1"/>
      <protection locked="0"/>
    </xf>
    <xf numFmtId="0" fontId="0" fillId="0" borderId="74" xfId="0" applyBorder="1" applyAlignment="1" applyProtection="1">
      <alignment horizontal="left" vertical="center" shrinkToFit="1"/>
      <protection locked="0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6" fillId="2" borderId="117" xfId="0" applyFont="1" applyFill="1" applyBorder="1" applyAlignment="1" applyProtection="1">
      <alignment horizontal="left" vertical="center" shrinkToFit="1"/>
      <protection locked="0"/>
    </xf>
    <xf numFmtId="0" fontId="0" fillId="0" borderId="49" xfId="0" applyBorder="1" applyAlignment="1" applyProtection="1">
      <alignment horizontal="left" vertical="center" shrinkToFit="1"/>
      <protection locked="0"/>
    </xf>
    <xf numFmtId="0" fontId="0" fillId="0" borderId="50" xfId="0" applyBorder="1" applyAlignment="1" applyProtection="1">
      <alignment horizontal="left" vertical="center" shrinkToFit="1"/>
      <protection locked="0"/>
    </xf>
    <xf numFmtId="0" fontId="0" fillId="0" borderId="74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16" fillId="0" borderId="75" xfId="0" applyFont="1" applyBorder="1" applyAlignment="1">
      <alignment horizontal="center" vertical="center"/>
    </xf>
    <xf numFmtId="38" fontId="16" fillId="0" borderId="75" xfId="1" applyFont="1" applyBorder="1" applyAlignment="1">
      <alignment horizontal="right" vertical="center"/>
    </xf>
    <xf numFmtId="38" fontId="16" fillId="0" borderId="77" xfId="1" applyFont="1" applyBorder="1" applyAlignment="1">
      <alignment horizontal="right" vertical="center"/>
    </xf>
    <xf numFmtId="0" fontId="0" fillId="0" borderId="43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16" fillId="0" borderId="79" xfId="0" applyFont="1" applyBorder="1" applyAlignment="1">
      <alignment horizontal="center" vertical="center"/>
    </xf>
    <xf numFmtId="38" fontId="16" fillId="0" borderId="79" xfId="1" applyFont="1" applyBorder="1" applyAlignment="1">
      <alignment horizontal="right" vertical="center"/>
    </xf>
    <xf numFmtId="38" fontId="16" fillId="0" borderId="80" xfId="1" applyFont="1" applyBorder="1" applyAlignment="1">
      <alignment horizontal="right" vertical="center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68" xfId="0" applyFill="1" applyBorder="1" applyAlignment="1" applyProtection="1">
      <alignment horizontal="left" vertical="center"/>
      <protection locked="0"/>
    </xf>
    <xf numFmtId="0" fontId="16" fillId="2" borderId="69" xfId="0" applyFont="1" applyFill="1" applyBorder="1" applyAlignment="1">
      <alignment horizontal="center" vertical="center"/>
    </xf>
    <xf numFmtId="0" fontId="16" fillId="2" borderId="70" xfId="0" applyFont="1" applyFill="1" applyBorder="1" applyAlignment="1">
      <alignment horizontal="center" vertical="center"/>
    </xf>
    <xf numFmtId="38" fontId="16" fillId="0" borderId="71" xfId="1" applyFont="1" applyBorder="1" applyAlignment="1">
      <alignment horizontal="right" vertical="center"/>
    </xf>
    <xf numFmtId="38" fontId="16" fillId="0" borderId="72" xfId="1" applyFont="1" applyBorder="1" applyAlignment="1">
      <alignment horizontal="right" vertical="center"/>
    </xf>
    <xf numFmtId="0" fontId="16" fillId="0" borderId="76" xfId="0" applyFont="1" applyBorder="1" applyAlignment="1">
      <alignment horizontal="center" vertical="center"/>
    </xf>
    <xf numFmtId="6" fontId="2" fillId="0" borderId="2" xfId="1" applyNumberFormat="1" applyFont="1" applyBorder="1" applyAlignment="1" applyProtection="1">
      <alignment horizontal="right" vertical="center"/>
    </xf>
    <xf numFmtId="6" fontId="2" fillId="0" borderId="3" xfId="1" applyNumberFormat="1" applyFont="1" applyBorder="1" applyAlignment="1" applyProtection="1">
      <alignment horizontal="right" vertical="center"/>
    </xf>
    <xf numFmtId="6" fontId="2" fillId="0" borderId="4" xfId="1" applyNumberFormat="1" applyFont="1" applyBorder="1" applyAlignment="1" applyProtection="1">
      <alignment horizontal="right" vertical="center"/>
    </xf>
    <xf numFmtId="6" fontId="2" fillId="0" borderId="5" xfId="1" applyNumberFormat="1" applyFont="1" applyBorder="1" applyAlignment="1" applyProtection="1">
      <alignment horizontal="right" vertical="center"/>
    </xf>
    <xf numFmtId="6" fontId="2" fillId="0" borderId="6" xfId="1" applyNumberFormat="1" applyFont="1" applyBorder="1" applyAlignment="1" applyProtection="1">
      <alignment horizontal="right" vertical="center"/>
    </xf>
    <xf numFmtId="6" fontId="2" fillId="0" borderId="7" xfId="1" applyNumberFormat="1" applyFont="1" applyBorder="1" applyAlignment="1" applyProtection="1">
      <alignment horizontal="right" vertical="center"/>
    </xf>
    <xf numFmtId="0" fontId="0" fillId="2" borderId="50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22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38" fontId="22" fillId="2" borderId="2" xfId="1" applyFont="1" applyFill="1" applyBorder="1" applyAlignment="1" applyProtection="1">
      <alignment horizontal="right" vertical="center"/>
    </xf>
    <xf numFmtId="38" fontId="0" fillId="2" borderId="3" xfId="1" applyFont="1" applyFill="1" applyBorder="1" applyAlignment="1" applyProtection="1">
      <alignment horizontal="right" vertical="center"/>
    </xf>
    <xf numFmtId="38" fontId="0" fillId="2" borderId="4" xfId="1" applyFont="1" applyFill="1" applyBorder="1" applyAlignment="1" applyProtection="1">
      <alignment horizontal="right" vertical="center"/>
    </xf>
    <xf numFmtId="38" fontId="0" fillId="2" borderId="5" xfId="1" applyFont="1" applyFill="1" applyBorder="1" applyAlignment="1" applyProtection="1">
      <alignment horizontal="right" vertical="center"/>
    </xf>
    <xf numFmtId="38" fontId="0" fillId="2" borderId="6" xfId="1" applyFont="1" applyFill="1" applyBorder="1" applyAlignment="1" applyProtection="1">
      <alignment horizontal="right" vertical="center"/>
    </xf>
    <xf numFmtId="38" fontId="0" fillId="2" borderId="7" xfId="1" applyFont="1" applyFill="1" applyBorder="1" applyAlignment="1" applyProtection="1">
      <alignment horizontal="right" vertical="center"/>
    </xf>
    <xf numFmtId="38" fontId="22" fillId="0" borderId="2" xfId="1" applyFont="1" applyFill="1" applyBorder="1" applyAlignment="1" applyProtection="1">
      <alignment horizontal="right" vertical="center"/>
    </xf>
    <xf numFmtId="38" fontId="0" fillId="0" borderId="3" xfId="1" applyFont="1" applyBorder="1" applyAlignment="1" applyProtection="1">
      <alignment horizontal="right" vertical="center"/>
    </xf>
    <xf numFmtId="38" fontId="0" fillId="0" borderId="4" xfId="1" applyFont="1" applyBorder="1" applyAlignment="1" applyProtection="1">
      <alignment horizontal="right" vertical="center"/>
    </xf>
    <xf numFmtId="38" fontId="0" fillId="0" borderId="5" xfId="1" applyFont="1" applyBorder="1" applyAlignment="1" applyProtection="1">
      <alignment horizontal="right" vertical="center"/>
    </xf>
    <xf numFmtId="38" fontId="0" fillId="0" borderId="6" xfId="1" applyFont="1" applyBorder="1" applyAlignment="1" applyProtection="1">
      <alignment horizontal="right" vertical="center"/>
    </xf>
    <xf numFmtId="38" fontId="0" fillId="0" borderId="7" xfId="1" applyFont="1" applyBorder="1" applyAlignment="1" applyProtection="1">
      <alignment horizontal="right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38" fontId="0" fillId="2" borderId="8" xfId="1" applyFont="1" applyFill="1" applyBorder="1" applyAlignment="1" applyProtection="1">
      <alignment horizontal="right" vertical="center"/>
    </xf>
    <xf numFmtId="38" fontId="0" fillId="2" borderId="0" xfId="1" applyFont="1" applyFill="1" applyAlignment="1" applyProtection="1">
      <alignment horizontal="right" vertical="center"/>
    </xf>
    <xf numFmtId="38" fontId="0" fillId="2" borderId="9" xfId="1" applyFont="1" applyFill="1" applyBorder="1" applyAlignment="1" applyProtection="1">
      <alignment horizontal="right" vertical="center"/>
    </xf>
    <xf numFmtId="38" fontId="0" fillId="0" borderId="8" xfId="1" applyFont="1" applyBorder="1" applyAlignment="1" applyProtection="1">
      <alignment horizontal="right" vertical="center"/>
    </xf>
    <xf numFmtId="38" fontId="0" fillId="0" borderId="0" xfId="1" applyFont="1" applyAlignment="1" applyProtection="1">
      <alignment horizontal="right" vertical="center"/>
    </xf>
    <xf numFmtId="38" fontId="0" fillId="0" borderId="9" xfId="1" applyFont="1" applyBorder="1" applyAlignment="1" applyProtection="1">
      <alignment horizontal="right" vertical="center"/>
    </xf>
    <xf numFmtId="0" fontId="4" fillId="0" borderId="53" xfId="0" applyFont="1" applyBorder="1" applyAlignment="1" applyProtection="1">
      <alignment horizontal="center" vertical="center"/>
    </xf>
    <xf numFmtId="0" fontId="0" fillId="0" borderId="125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126" xfId="0" applyBorder="1" applyAlignment="1" applyProtection="1">
      <alignment horizontal="center" vertical="center"/>
    </xf>
    <xf numFmtId="0" fontId="0" fillId="0" borderId="12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27" xfId="0" applyBorder="1" applyAlignment="1" applyProtection="1">
      <alignment horizontal="center" vertical="center"/>
    </xf>
    <xf numFmtId="0" fontId="0" fillId="0" borderId="120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28" fillId="0" borderId="122" xfId="0" applyFont="1" applyBorder="1" applyAlignment="1" applyProtection="1">
      <alignment horizontal="center" vertical="center"/>
    </xf>
    <xf numFmtId="0" fontId="28" fillId="0" borderId="123" xfId="0" applyFont="1" applyBorder="1" applyAlignment="1" applyProtection="1">
      <alignment horizontal="center" vertical="center"/>
    </xf>
    <xf numFmtId="0" fontId="33" fillId="2" borderId="53" xfId="0" applyNumberFormat="1" applyFont="1" applyFill="1" applyBorder="1" applyAlignment="1" applyProtection="1">
      <alignment horizontal="right" vertical="center" indent="1"/>
    </xf>
    <xf numFmtId="0" fontId="0" fillId="0" borderId="53" xfId="0" applyBorder="1" applyAlignment="1" applyProtection="1">
      <alignment horizontal="center" vertical="center"/>
    </xf>
    <xf numFmtId="0" fontId="33" fillId="2" borderId="53" xfId="0" applyNumberFormat="1" applyFont="1" applyFill="1" applyBorder="1" applyAlignment="1" applyProtection="1">
      <alignment horizontal="center" vertical="center"/>
    </xf>
    <xf numFmtId="0" fontId="0" fillId="0" borderId="108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6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2" borderId="31" xfId="0" applyFill="1" applyBorder="1" applyAlignment="1" applyProtection="1">
      <alignment horizontal="center" vertical="center"/>
    </xf>
    <xf numFmtId="0" fontId="0" fillId="2" borderId="30" xfId="0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right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right" vertical="center"/>
    </xf>
    <xf numFmtId="0" fontId="0" fillId="0" borderId="8" xfId="0" applyBorder="1" applyAlignment="1" applyProtection="1">
      <alignment horizontal="center" vertical="center"/>
    </xf>
    <xf numFmtId="6" fontId="28" fillId="0" borderId="2" xfId="1" applyNumberFormat="1" applyFont="1" applyBorder="1" applyAlignment="1" applyProtection="1">
      <alignment horizontal="center" vertical="center"/>
    </xf>
    <xf numFmtId="6" fontId="28" fillId="0" borderId="3" xfId="1" applyNumberFormat="1" applyFont="1" applyBorder="1" applyAlignment="1" applyProtection="1">
      <alignment horizontal="center" vertical="center"/>
    </xf>
    <xf numFmtId="6" fontId="28" fillId="0" borderId="4" xfId="1" applyNumberFormat="1" applyFont="1" applyBorder="1" applyAlignment="1" applyProtection="1">
      <alignment horizontal="center" vertical="center"/>
    </xf>
    <xf numFmtId="6" fontId="28" fillId="0" borderId="8" xfId="1" applyNumberFormat="1" applyFont="1" applyBorder="1" applyAlignment="1" applyProtection="1">
      <alignment horizontal="center" vertical="center"/>
    </xf>
    <xf numFmtId="6" fontId="28" fillId="0" borderId="0" xfId="1" applyNumberFormat="1" applyFont="1" applyBorder="1" applyAlignment="1" applyProtection="1">
      <alignment horizontal="center" vertical="center"/>
    </xf>
    <xf numFmtId="6" fontId="28" fillId="0" borderId="9" xfId="1" applyNumberFormat="1" applyFont="1" applyBorder="1" applyAlignment="1" applyProtection="1">
      <alignment horizontal="center" vertical="center"/>
    </xf>
    <xf numFmtId="0" fontId="28" fillId="0" borderId="5" xfId="0" applyFont="1" applyBorder="1" applyAlignment="1" applyProtection="1">
      <alignment horizontal="center" vertical="center"/>
    </xf>
    <xf numFmtId="0" fontId="28" fillId="0" borderId="6" xfId="0" applyFont="1" applyBorder="1" applyAlignment="1" applyProtection="1">
      <alignment horizontal="center" vertical="center"/>
    </xf>
    <xf numFmtId="0" fontId="28" fillId="0" borderId="7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30" fillId="0" borderId="0" xfId="0" applyFont="1" applyBorder="1" applyAlignment="1" applyProtection="1">
      <alignment horizontal="left" vertical="center" shrinkToFit="1"/>
    </xf>
    <xf numFmtId="0" fontId="30" fillId="0" borderId="0" xfId="0" applyFont="1" applyAlignment="1" applyProtection="1">
      <alignment vertical="center" shrinkToFit="1"/>
    </xf>
    <xf numFmtId="0" fontId="18" fillId="0" borderId="0" xfId="0" applyFont="1" applyBorder="1" applyAlignment="1" applyProtection="1">
      <alignment horizontal="right" vertical="center"/>
    </xf>
    <xf numFmtId="0" fontId="19" fillId="0" borderId="0" xfId="0" applyFont="1" applyBorder="1" applyAlignment="1" applyProtection="1">
      <alignment horizontal="right" vertical="center"/>
    </xf>
    <xf numFmtId="0" fontId="0" fillId="0" borderId="5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 shrinkToFit="1"/>
    </xf>
    <xf numFmtId="0" fontId="29" fillId="0" borderId="3" xfId="0" applyFont="1" applyBorder="1" applyAlignment="1" applyProtection="1">
      <alignment horizontal="center" vertical="center" shrinkToFit="1"/>
    </xf>
    <xf numFmtId="0" fontId="29" fillId="0" borderId="62" xfId="0" applyFont="1" applyBorder="1" applyAlignment="1" applyProtection="1">
      <alignment horizontal="center" vertical="center" shrinkToFit="1"/>
    </xf>
    <xf numFmtId="0" fontId="29" fillId="0" borderId="5" xfId="0" applyFont="1" applyBorder="1" applyAlignment="1" applyProtection="1">
      <alignment horizontal="center" vertical="center" shrinkToFit="1"/>
    </xf>
    <xf numFmtId="0" fontId="29" fillId="0" borderId="6" xfId="0" applyFont="1" applyBorder="1" applyAlignment="1" applyProtection="1">
      <alignment horizontal="center" vertical="center" shrinkToFit="1"/>
    </xf>
    <xf numFmtId="0" fontId="29" fillId="0" borderId="63" xfId="0" applyFont="1" applyBorder="1" applyAlignment="1" applyProtection="1">
      <alignment horizontal="center" vertical="center" shrinkToFit="1"/>
    </xf>
    <xf numFmtId="0" fontId="17" fillId="2" borderId="107" xfId="0" applyFont="1" applyFill="1" applyBorder="1" applyAlignment="1" applyProtection="1">
      <alignment horizontal="center" vertical="center" shrinkToFit="1"/>
    </xf>
    <xf numFmtId="0" fontId="0" fillId="2" borderId="3" xfId="0" applyFill="1" applyBorder="1" applyAlignment="1" applyProtection="1">
      <alignment horizontal="center" vertical="center" shrinkToFit="1"/>
    </xf>
    <xf numFmtId="0" fontId="0" fillId="2" borderId="4" xfId="0" applyFill="1" applyBorder="1" applyAlignment="1" applyProtection="1">
      <alignment horizontal="center" vertical="center" shrinkToFit="1"/>
    </xf>
    <xf numFmtId="0" fontId="0" fillId="2" borderId="108" xfId="0" applyFill="1" applyBorder="1" applyAlignment="1" applyProtection="1">
      <alignment horizontal="center" vertical="center" shrinkToFit="1"/>
    </xf>
    <xf numFmtId="0" fontId="0" fillId="2" borderId="6" xfId="0" applyFill="1" applyBorder="1" applyAlignment="1" applyProtection="1">
      <alignment horizontal="center" vertical="center" shrinkToFit="1"/>
    </xf>
    <xf numFmtId="0" fontId="0" fillId="2" borderId="7" xfId="0" applyFill="1" applyBorder="1" applyAlignment="1" applyProtection="1">
      <alignment horizontal="center" vertical="center" shrinkToFit="1"/>
    </xf>
    <xf numFmtId="0" fontId="0" fillId="0" borderId="44" xfId="0" applyFill="1" applyBorder="1" applyAlignment="1" applyProtection="1">
      <alignment horizontal="right" vertical="center"/>
    </xf>
    <xf numFmtId="0" fontId="0" fillId="0" borderId="42" xfId="0" applyFill="1" applyBorder="1" applyAlignment="1" applyProtection="1">
      <alignment horizontal="right" vertical="center"/>
    </xf>
    <xf numFmtId="0" fontId="0" fillId="0" borderId="103" xfId="0" applyFill="1" applyBorder="1" applyAlignment="1" applyProtection="1">
      <alignment horizontal="right" vertical="center"/>
    </xf>
    <xf numFmtId="0" fontId="36" fillId="0" borderId="6" xfId="0" applyFont="1" applyBorder="1" applyAlignment="1" applyProtection="1">
      <alignment vertical="center" shrinkToFit="1"/>
    </xf>
    <xf numFmtId="0" fontId="36" fillId="0" borderId="6" xfId="0" applyFont="1" applyBorder="1" applyAlignment="1">
      <alignment vertical="center" shrinkToFit="1"/>
    </xf>
    <xf numFmtId="0" fontId="36" fillId="0" borderId="7" xfId="0" applyFont="1" applyBorder="1" applyAlignment="1">
      <alignment vertical="center" shrinkToFit="1"/>
    </xf>
    <xf numFmtId="0" fontId="0" fillId="0" borderId="31" xfId="0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vertical="center" wrapText="1"/>
    </xf>
    <xf numFmtId="0" fontId="0" fillId="0" borderId="3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2" fillId="0" borderId="3" xfId="0" applyFont="1" applyBorder="1" applyAlignment="1" applyProtection="1">
      <alignment vertical="center"/>
    </xf>
    <xf numFmtId="0" fontId="22" fillId="0" borderId="4" xfId="0" applyFont="1" applyBorder="1" applyAlignment="1" applyProtection="1">
      <alignment vertical="center"/>
    </xf>
    <xf numFmtId="0" fontId="22" fillId="0" borderId="8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2" fillId="0" borderId="9" xfId="0" applyFont="1" applyBorder="1" applyAlignment="1" applyProtection="1">
      <alignment vertical="center"/>
    </xf>
    <xf numFmtId="0" fontId="22" fillId="0" borderId="5" xfId="0" applyFont="1" applyBorder="1" applyAlignment="1" applyProtection="1">
      <alignment vertical="center"/>
    </xf>
    <xf numFmtId="0" fontId="22" fillId="0" borderId="6" xfId="0" applyFont="1" applyBorder="1" applyAlignment="1" applyProtection="1">
      <alignment vertical="center"/>
    </xf>
    <xf numFmtId="0" fontId="22" fillId="0" borderId="7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 wrapText="1"/>
    </xf>
    <xf numFmtId="0" fontId="8" fillId="0" borderId="99" xfId="0" applyFont="1" applyBorder="1" applyAlignment="1" applyProtection="1">
      <alignment vertical="center" wrapText="1"/>
    </xf>
    <xf numFmtId="0" fontId="8" fillId="0" borderId="98" xfId="0" applyFont="1" applyBorder="1" applyAlignment="1" applyProtection="1">
      <alignment vertical="center" wrapText="1"/>
    </xf>
    <xf numFmtId="0" fontId="8" fillId="0" borderId="8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>
      <alignment vertical="center" wrapText="1"/>
    </xf>
    <xf numFmtId="0" fontId="8" fillId="0" borderId="7" xfId="0" applyFont="1" applyFill="1" applyBorder="1" applyAlignment="1" applyProtection="1">
      <alignment vertical="center" wrapText="1"/>
    </xf>
    <xf numFmtId="0" fontId="17" fillId="2" borderId="3" xfId="0" applyFont="1" applyFill="1" applyBorder="1" applyAlignment="1" applyProtection="1">
      <alignment horizontal="center" vertical="center" shrinkToFit="1"/>
    </xf>
    <xf numFmtId="0" fontId="7" fillId="2" borderId="4" xfId="0" applyFont="1" applyFill="1" applyBorder="1" applyAlignment="1" applyProtection="1">
      <alignment horizontal="center" vertical="center" shrinkToFit="1"/>
    </xf>
    <xf numFmtId="0" fontId="7" fillId="2" borderId="6" xfId="0" applyFont="1" applyFill="1" applyBorder="1" applyAlignment="1" applyProtection="1">
      <alignment horizontal="center" vertical="center" shrinkToFit="1"/>
    </xf>
    <xf numFmtId="0" fontId="7" fillId="2" borderId="7" xfId="0" applyFont="1" applyFill="1" applyBorder="1" applyAlignment="1" applyProtection="1">
      <alignment horizontal="center" vertical="center" shrinkToFit="1"/>
    </xf>
    <xf numFmtId="0" fontId="0" fillId="2" borderId="94" xfId="0" applyFill="1" applyBorder="1" applyAlignment="1" applyProtection="1">
      <alignment horizontal="left" vertical="center"/>
    </xf>
    <xf numFmtId="0" fontId="0" fillId="2" borderId="69" xfId="0" applyFill="1" applyBorder="1" applyAlignment="1" applyProtection="1">
      <alignment horizontal="left" vertical="center"/>
    </xf>
    <xf numFmtId="179" fontId="17" fillId="2" borderId="2" xfId="2" applyNumberFormat="1" applyFont="1" applyFill="1" applyBorder="1" applyAlignment="1" applyProtection="1">
      <alignment horizontal="center" vertical="center" shrinkToFit="1"/>
    </xf>
    <xf numFmtId="179" fontId="0" fillId="2" borderId="3" xfId="0" applyNumberFormat="1" applyFill="1" applyBorder="1" applyAlignment="1" applyProtection="1">
      <alignment horizontal="center" vertical="center" shrinkToFit="1"/>
    </xf>
    <xf numFmtId="179" fontId="0" fillId="2" borderId="62" xfId="0" applyNumberFormat="1" applyFill="1" applyBorder="1" applyAlignment="1" applyProtection="1">
      <alignment horizontal="center" vertical="center" shrinkToFit="1"/>
    </xf>
    <xf numFmtId="178" fontId="17" fillId="0" borderId="107" xfId="2" applyNumberFormat="1" applyFont="1" applyFill="1" applyBorder="1" applyAlignment="1" applyProtection="1">
      <alignment horizontal="center" vertical="center"/>
    </xf>
    <xf numFmtId="38" fontId="16" fillId="2" borderId="71" xfId="1" applyFont="1" applyFill="1" applyBorder="1" applyAlignment="1" applyProtection="1">
      <alignment horizontal="right" vertical="center"/>
    </xf>
    <xf numFmtId="0" fontId="0" fillId="2" borderId="106" xfId="0" applyFill="1" applyBorder="1" applyAlignment="1" applyProtection="1">
      <alignment horizontal="left" vertical="center"/>
    </xf>
    <xf numFmtId="0" fontId="0" fillId="2" borderId="97" xfId="0" applyFill="1" applyBorder="1" applyAlignment="1" applyProtection="1">
      <alignment horizontal="left" vertical="center"/>
    </xf>
    <xf numFmtId="0" fontId="0" fillId="2" borderId="74" xfId="0" applyFill="1" applyBorder="1" applyAlignment="1" applyProtection="1">
      <alignment horizontal="left" vertical="center"/>
    </xf>
    <xf numFmtId="179" fontId="17" fillId="2" borderId="96" xfId="2" applyNumberFormat="1" applyFont="1" applyFill="1" applyBorder="1" applyAlignment="1" applyProtection="1">
      <alignment horizontal="center" vertical="center" shrinkToFit="1"/>
    </xf>
    <xf numFmtId="179" fontId="0" fillId="2" borderId="97" xfId="0" applyNumberFormat="1" applyFill="1" applyBorder="1" applyAlignment="1" applyProtection="1">
      <alignment horizontal="center" vertical="center" shrinkToFit="1"/>
    </xf>
    <xf numFmtId="179" fontId="0" fillId="2" borderId="109" xfId="0" applyNumberFormat="1" applyFill="1" applyBorder="1" applyAlignment="1" applyProtection="1">
      <alignment horizontal="center" vertical="center" shrinkToFit="1"/>
    </xf>
    <xf numFmtId="178" fontId="17" fillId="0" borderId="106" xfId="2" applyNumberFormat="1" applyFont="1" applyFill="1" applyBorder="1" applyAlignment="1" applyProtection="1">
      <alignment horizontal="center" vertical="center"/>
    </xf>
    <xf numFmtId="0" fontId="0" fillId="0" borderId="74" xfId="0" applyBorder="1" applyAlignment="1" applyProtection="1">
      <alignment horizontal="center" vertical="center"/>
    </xf>
    <xf numFmtId="38" fontId="16" fillId="2" borderId="75" xfId="1" applyFont="1" applyFill="1" applyBorder="1" applyAlignment="1" applyProtection="1">
      <alignment horizontal="right" vertical="center"/>
    </xf>
    <xf numFmtId="0" fontId="0" fillId="2" borderId="95" xfId="0" applyFill="1" applyBorder="1" applyAlignment="1" applyProtection="1">
      <alignment horizontal="left" vertical="center"/>
    </xf>
    <xf numFmtId="0" fontId="0" fillId="2" borderId="75" xfId="0" applyFill="1" applyBorder="1" applyAlignment="1" applyProtection="1">
      <alignment horizontal="left" vertical="center"/>
    </xf>
    <xf numFmtId="0" fontId="0" fillId="2" borderId="112" xfId="0" applyFill="1" applyBorder="1" applyAlignment="1" applyProtection="1">
      <alignment horizontal="left" vertical="center"/>
    </xf>
    <xf numFmtId="0" fontId="0" fillId="2" borderId="113" xfId="0" applyFill="1" applyBorder="1" applyAlignment="1" applyProtection="1">
      <alignment horizontal="left" vertical="center"/>
    </xf>
    <xf numFmtId="179" fontId="17" fillId="2" borderId="55" xfId="2" applyNumberFormat="1" applyFont="1" applyFill="1" applyBorder="1" applyAlignment="1" applyProtection="1">
      <alignment horizontal="center" vertical="center" shrinkToFit="1"/>
    </xf>
    <xf numFmtId="179" fontId="0" fillId="2" borderId="53" xfId="0" applyNumberFormat="1" applyFill="1" applyBorder="1" applyAlignment="1" applyProtection="1">
      <alignment horizontal="center" vertical="center" shrinkToFit="1"/>
    </xf>
    <xf numFmtId="179" fontId="0" fillId="2" borderId="114" xfId="0" applyNumberFormat="1" applyFill="1" applyBorder="1" applyAlignment="1" applyProtection="1">
      <alignment horizontal="center" vertical="center" shrinkToFit="1"/>
    </xf>
    <xf numFmtId="178" fontId="17" fillId="0" borderId="115" xfId="2" applyNumberFormat="1" applyFont="1" applyFill="1" applyBorder="1" applyAlignment="1" applyProtection="1">
      <alignment horizontal="center" vertical="center"/>
    </xf>
    <xf numFmtId="0" fontId="0" fillId="0" borderId="54" xfId="0" applyBorder="1" applyAlignment="1" applyProtection="1">
      <alignment horizontal="center" vertical="center"/>
    </xf>
    <xf numFmtId="38" fontId="16" fillId="0" borderId="2" xfId="1" applyFont="1" applyBorder="1" applyAlignment="1" applyProtection="1">
      <alignment horizontal="right" vertical="center"/>
    </xf>
    <xf numFmtId="38" fontId="16" fillId="0" borderId="3" xfId="1" applyFont="1" applyBorder="1" applyAlignment="1" applyProtection="1">
      <alignment horizontal="right" vertical="center"/>
    </xf>
    <xf numFmtId="38" fontId="16" fillId="0" borderId="4" xfId="1" applyFont="1" applyBorder="1" applyAlignment="1" applyProtection="1">
      <alignment horizontal="right" vertical="center"/>
    </xf>
    <xf numFmtId="1" fontId="17" fillId="2" borderId="18" xfId="0" applyNumberFormat="1" applyFont="1" applyFill="1" applyBorder="1" applyAlignment="1" applyProtection="1">
      <alignment horizontal="center" vertical="center"/>
    </xf>
    <xf numFmtId="1" fontId="17" fillId="2" borderId="31" xfId="0" applyNumberFormat="1" applyFont="1" applyFill="1" applyBorder="1" applyAlignment="1" applyProtection="1">
      <alignment horizontal="center" vertical="center"/>
    </xf>
    <xf numFmtId="38" fontId="16" fillId="2" borderId="18" xfId="1" applyFont="1" applyFill="1" applyBorder="1" applyAlignment="1" applyProtection="1">
      <alignment horizontal="right" vertical="center"/>
    </xf>
    <xf numFmtId="0" fontId="0" fillId="0" borderId="112" xfId="0" applyFont="1" applyBorder="1" applyAlignment="1" applyProtection="1">
      <alignment horizontal="center" vertical="center"/>
    </xf>
    <xf numFmtId="177" fontId="25" fillId="0" borderId="116" xfId="0" applyNumberFormat="1" applyFont="1" applyBorder="1" applyAlignment="1" applyProtection="1">
      <alignment horizontal="center" vertical="center"/>
    </xf>
    <xf numFmtId="0" fontId="27" fillId="0" borderId="121" xfId="0" applyFont="1" applyBorder="1" applyAlignment="1" applyProtection="1">
      <alignment horizontal="left" vertical="center"/>
    </xf>
    <xf numFmtId="0" fontId="27" fillId="0" borderId="98" xfId="0" applyFont="1" applyBorder="1" applyAlignment="1" applyProtection="1">
      <alignment horizontal="left" vertical="center"/>
    </xf>
    <xf numFmtId="0" fontId="0" fillId="0" borderId="98" xfId="0" applyBorder="1" applyAlignment="1" applyProtection="1">
      <alignment vertical="center"/>
    </xf>
    <xf numFmtId="0" fontId="0" fillId="0" borderId="107" xfId="0" applyBorder="1" applyAlignment="1" applyProtection="1">
      <alignment horizontal="center" vertical="center"/>
    </xf>
    <xf numFmtId="0" fontId="0" fillId="0" borderId="62" xfId="0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38" fontId="16" fillId="0" borderId="107" xfId="1" applyFont="1" applyBorder="1" applyAlignment="1" applyProtection="1">
      <alignment horizontal="center" vertical="center"/>
    </xf>
    <xf numFmtId="38" fontId="16" fillId="0" borderId="3" xfId="1" applyFont="1" applyBorder="1" applyAlignment="1" applyProtection="1">
      <alignment horizontal="center" vertical="center"/>
    </xf>
    <xf numFmtId="38" fontId="16" fillId="0" borderId="62" xfId="1" applyFont="1" applyBorder="1" applyAlignment="1" applyProtection="1">
      <alignment horizontal="center" vertical="center"/>
    </xf>
    <xf numFmtId="0" fontId="27" fillId="0" borderId="120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center" vertical="center"/>
    </xf>
    <xf numFmtId="38" fontId="27" fillId="0" borderId="31" xfId="1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7" fillId="0" borderId="3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0" fontId="0" fillId="0" borderId="19" xfId="0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0" fillId="0" borderId="16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 wrapText="1"/>
    </xf>
    <xf numFmtId="6" fontId="14" fillId="0" borderId="21" xfId="1" applyNumberFormat="1" applyFont="1" applyBorder="1" applyAlignment="1" applyProtection="1">
      <alignment horizontal="center" vertical="center" shrinkToFit="1"/>
    </xf>
    <xf numFmtId="6" fontId="14" fillId="0" borderId="11" xfId="1" applyNumberFormat="1" applyFont="1" applyBorder="1" applyAlignment="1" applyProtection="1">
      <alignment horizontal="center" vertical="center" shrinkToFit="1"/>
    </xf>
    <xf numFmtId="6" fontId="14" fillId="0" borderId="12" xfId="1" applyNumberFormat="1" applyFont="1" applyBorder="1" applyAlignment="1" applyProtection="1">
      <alignment horizontal="center" vertical="center" shrinkToFit="1"/>
    </xf>
    <xf numFmtId="6" fontId="14" fillId="0" borderId="26" xfId="1" applyNumberFormat="1" applyFont="1" applyBorder="1" applyAlignment="1" applyProtection="1">
      <alignment horizontal="center" vertical="center" shrinkToFit="1"/>
    </xf>
    <xf numFmtId="6" fontId="14" fillId="0" borderId="16" xfId="1" applyNumberFormat="1" applyFont="1" applyBorder="1" applyAlignment="1" applyProtection="1">
      <alignment horizontal="center" vertical="center" shrinkToFit="1"/>
    </xf>
    <xf numFmtId="6" fontId="14" fillId="0" borderId="17" xfId="1" applyNumberFormat="1" applyFont="1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9" xfId="0" applyBorder="1" applyAlignment="1" applyProtection="1">
      <alignment horizontal="center" wrapText="1"/>
    </xf>
    <xf numFmtId="0" fontId="0" fillId="0" borderId="8" xfId="0" applyBorder="1" applyAlignment="1" applyProtection="1">
      <alignment horizontal="left" vertical="center" wrapText="1" indent="1"/>
      <protection locked="0"/>
    </xf>
    <xf numFmtId="0" fontId="0" fillId="0" borderId="0" xfId="0" applyBorder="1" applyAlignment="1" applyProtection="1">
      <alignment horizontal="left" vertical="center" wrapText="1" indent="1"/>
      <protection locked="0"/>
    </xf>
    <xf numFmtId="0" fontId="0" fillId="0" borderId="13" xfId="0" applyBorder="1" applyAlignment="1" applyProtection="1">
      <alignment horizontal="left" vertical="center" wrapText="1" indent="1"/>
      <protection locked="0"/>
    </xf>
    <xf numFmtId="0" fontId="0" fillId="0" borderId="5" xfId="0" applyBorder="1" applyAlignment="1" applyProtection="1">
      <alignment horizontal="left" vertical="center" wrapText="1" indent="1"/>
      <protection locked="0"/>
    </xf>
    <xf numFmtId="0" fontId="0" fillId="0" borderId="6" xfId="0" applyBorder="1" applyAlignment="1" applyProtection="1">
      <alignment horizontal="left" vertical="center" wrapText="1" indent="1"/>
      <protection locked="0"/>
    </xf>
    <xf numFmtId="0" fontId="0" fillId="0" borderId="14" xfId="0" applyBorder="1" applyAlignment="1" applyProtection="1">
      <alignment horizontal="left" vertical="center" wrapText="1" indent="1"/>
      <protection locked="0"/>
    </xf>
    <xf numFmtId="0" fontId="9" fillId="0" borderId="28" xfId="0" applyFont="1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/>
    </xf>
    <xf numFmtId="0" fontId="0" fillId="0" borderId="4" xfId="0" applyBorder="1" applyAlignment="1" applyProtection="1">
      <alignment horizontal="left" vertical="top"/>
    </xf>
    <xf numFmtId="0" fontId="0" fillId="0" borderId="25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0" borderId="9" xfId="0" applyBorder="1" applyAlignment="1" applyProtection="1">
      <alignment horizontal="left" vertical="top"/>
    </xf>
    <xf numFmtId="0" fontId="0" fillId="0" borderId="27" xfId="0" applyBorder="1" applyAlignment="1" applyProtection="1">
      <alignment horizontal="left" vertical="top"/>
    </xf>
    <xf numFmtId="0" fontId="0" fillId="0" borderId="6" xfId="0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top"/>
    </xf>
    <xf numFmtId="0" fontId="0" fillId="0" borderId="9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14" xfId="0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8" fillId="0" borderId="28" xfId="0" applyFont="1" applyBorder="1" applyAlignment="1" applyProtection="1">
      <alignment horizontal="center" vertical="center"/>
    </xf>
    <xf numFmtId="0" fontId="8" fillId="0" borderId="62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63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32" xfId="0" applyFont="1" applyBorder="1" applyAlignment="1" applyProtection="1">
      <alignment horizontal="center" vertical="center" wrapText="1"/>
    </xf>
    <xf numFmtId="38" fontId="8" fillId="0" borderId="31" xfId="1" applyFont="1" applyBorder="1" applyAlignment="1" applyProtection="1">
      <alignment horizontal="right" vertical="center" shrinkToFit="1"/>
    </xf>
    <xf numFmtId="38" fontId="8" fillId="0" borderId="29" xfId="1" applyFont="1" applyBorder="1" applyAlignment="1" applyProtection="1">
      <alignment horizontal="right" vertical="center" shrinkToFit="1"/>
    </xf>
    <xf numFmtId="38" fontId="0" fillId="0" borderId="29" xfId="1" applyFont="1" applyBorder="1" applyAlignment="1" applyProtection="1">
      <alignment horizontal="right" vertical="center" shrinkToFit="1"/>
    </xf>
    <xf numFmtId="38" fontId="0" fillId="0" borderId="30" xfId="1" applyFont="1" applyBorder="1" applyAlignment="1" applyProtection="1">
      <alignment horizontal="right" vertical="center" shrinkToFit="1"/>
    </xf>
    <xf numFmtId="0" fontId="8" fillId="0" borderId="31" xfId="0" applyFont="1" applyBorder="1" applyAlignment="1" applyProtection="1">
      <alignment horizontal="left" vertical="center" shrinkToFit="1"/>
      <protection locked="0"/>
    </xf>
    <xf numFmtId="0" fontId="8" fillId="0" borderId="29" xfId="0" applyFont="1" applyBorder="1" applyAlignment="1" applyProtection="1">
      <alignment horizontal="left" vertical="center" shrinkToFit="1"/>
      <protection locked="0"/>
    </xf>
    <xf numFmtId="0" fontId="8" fillId="0" borderId="33" xfId="0" applyFont="1" applyBorder="1" applyAlignment="1" applyProtection="1">
      <alignment horizontal="left" vertical="center" shrinkToFit="1"/>
      <protection locked="0"/>
    </xf>
    <xf numFmtId="176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29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64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29" xfId="0" applyFont="1" applyFill="1" applyBorder="1" applyAlignment="1" applyProtection="1">
      <alignment horizontal="left" vertical="center" shrinkToFit="1"/>
      <protection locked="0"/>
    </xf>
    <xf numFmtId="0" fontId="8" fillId="2" borderId="30" xfId="0" applyFont="1" applyFill="1" applyBorder="1" applyAlignment="1" applyProtection="1">
      <alignment horizontal="left" vertical="center" shrinkToFit="1"/>
      <protection locked="0"/>
    </xf>
    <xf numFmtId="38" fontId="8" fillId="2" borderId="31" xfId="1" applyFont="1" applyFill="1" applyBorder="1" applyAlignment="1" applyProtection="1">
      <alignment vertical="center" shrinkToFit="1"/>
      <protection locked="0"/>
    </xf>
    <xf numFmtId="38" fontId="0" fillId="2" borderId="29" xfId="1" applyFont="1" applyFill="1" applyBorder="1" applyAlignment="1" applyProtection="1">
      <alignment vertical="center" shrinkToFit="1"/>
      <protection locked="0"/>
    </xf>
    <xf numFmtId="38" fontId="0" fillId="2" borderId="30" xfId="1" applyFont="1" applyFill="1" applyBorder="1" applyAlignment="1" applyProtection="1">
      <alignment vertical="center" shrinkToFit="1"/>
      <protection locked="0"/>
    </xf>
    <xf numFmtId="0" fontId="8" fillId="2" borderId="31" xfId="0" applyFont="1" applyFill="1" applyBorder="1" applyAlignment="1" applyProtection="1">
      <alignment horizontal="center" vertical="center" shrinkToFit="1"/>
      <protection locked="0"/>
    </xf>
    <xf numFmtId="0" fontId="8" fillId="2" borderId="29" xfId="0" applyFont="1" applyFill="1" applyBorder="1" applyAlignment="1" applyProtection="1">
      <alignment horizontal="center" vertical="center" shrinkToFit="1"/>
      <protection locked="0"/>
    </xf>
    <xf numFmtId="0" fontId="8" fillId="2" borderId="30" xfId="0" applyFont="1" applyFill="1" applyBorder="1" applyAlignment="1" applyProtection="1">
      <alignment horizontal="center" vertical="center" shrinkToFit="1"/>
      <protection locked="0"/>
    </xf>
    <xf numFmtId="9" fontId="8" fillId="2" borderId="31" xfId="1" applyNumberFormat="1" applyFont="1" applyFill="1" applyBorder="1" applyAlignment="1" applyProtection="1">
      <alignment horizontal="center" vertical="center" shrinkToFit="1"/>
      <protection locked="0"/>
    </xf>
    <xf numFmtId="9" fontId="8" fillId="2" borderId="29" xfId="1" applyNumberFormat="1" applyFont="1" applyFill="1" applyBorder="1" applyAlignment="1" applyProtection="1">
      <alignment horizontal="center" vertical="center" shrinkToFit="1"/>
      <protection locked="0"/>
    </xf>
    <xf numFmtId="38" fontId="8" fillId="2" borderId="31" xfId="1" applyFont="1" applyFill="1" applyBorder="1" applyAlignment="1" applyProtection="1">
      <alignment horizontal="right" vertical="center" shrinkToFit="1"/>
      <protection locked="0"/>
    </xf>
    <xf numFmtId="38" fontId="8" fillId="2" borderId="29" xfId="1" applyFont="1" applyFill="1" applyBorder="1" applyAlignment="1" applyProtection="1">
      <alignment horizontal="right" vertical="center" shrinkToFit="1"/>
      <protection locked="0"/>
    </xf>
    <xf numFmtId="38" fontId="8" fillId="2" borderId="30" xfId="1" applyFont="1" applyFill="1" applyBorder="1" applyAlignment="1" applyProtection="1">
      <alignment horizontal="right" vertical="center" shrinkToFit="1"/>
      <protection locked="0"/>
    </xf>
    <xf numFmtId="38" fontId="8" fillId="0" borderId="51" xfId="1" applyFont="1" applyBorder="1" applyAlignment="1" applyProtection="1">
      <alignment horizontal="right" vertical="center" shrinkToFit="1"/>
    </xf>
    <xf numFmtId="38" fontId="8" fillId="0" borderId="49" xfId="1" applyFont="1" applyBorder="1" applyAlignment="1" applyProtection="1">
      <alignment horizontal="right" vertical="center" shrinkToFit="1"/>
    </xf>
    <xf numFmtId="38" fontId="8" fillId="0" borderId="50" xfId="1" applyFont="1" applyBorder="1" applyAlignment="1" applyProtection="1">
      <alignment horizontal="right" vertical="center" shrinkToFit="1"/>
    </xf>
    <xf numFmtId="38" fontId="8" fillId="0" borderId="8" xfId="1" applyFont="1" applyBorder="1" applyAlignment="1" applyProtection="1">
      <alignment horizontal="right" vertical="center" shrinkToFit="1"/>
    </xf>
    <xf numFmtId="38" fontId="8" fillId="0" borderId="0" xfId="1" applyFont="1" applyBorder="1" applyAlignment="1" applyProtection="1">
      <alignment horizontal="right" vertical="center" shrinkToFit="1"/>
    </xf>
    <xf numFmtId="38" fontId="0" fillId="0" borderId="0" xfId="1" applyFont="1" applyBorder="1" applyAlignment="1" applyProtection="1">
      <alignment horizontal="right" vertical="center" shrinkToFit="1"/>
    </xf>
    <xf numFmtId="38" fontId="0" fillId="0" borderId="9" xfId="1" applyFont="1" applyBorder="1" applyAlignment="1" applyProtection="1">
      <alignment horizontal="right" vertical="center" shrinkToFit="1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38" fontId="8" fillId="0" borderId="52" xfId="1" applyFont="1" applyBorder="1" applyAlignment="1" applyProtection="1">
      <alignment horizontal="right" vertical="center" shrinkToFit="1"/>
    </xf>
    <xf numFmtId="38" fontId="8" fillId="0" borderId="53" xfId="1" applyFont="1" applyBorder="1" applyAlignment="1" applyProtection="1">
      <alignment horizontal="right" vertical="center" shrinkToFit="1"/>
    </xf>
    <xf numFmtId="38" fontId="8" fillId="0" borderId="54" xfId="1" applyFont="1" applyBorder="1" applyAlignment="1" applyProtection="1">
      <alignment horizontal="right" vertical="center" shrinkToFit="1"/>
    </xf>
    <xf numFmtId="38" fontId="8" fillId="0" borderId="55" xfId="1" applyNumberFormat="1" applyFont="1" applyBorder="1" applyAlignment="1" applyProtection="1">
      <alignment horizontal="right" vertical="center" shrinkToFit="1"/>
    </xf>
    <xf numFmtId="38" fontId="8" fillId="0" borderId="53" xfId="1" applyNumberFormat="1" applyFont="1" applyBorder="1" applyAlignment="1" applyProtection="1">
      <alignment horizontal="right" vertical="center" shrinkToFit="1"/>
    </xf>
    <xf numFmtId="38" fontId="0" fillId="0" borderId="53" xfId="1" applyNumberFormat="1" applyFont="1" applyBorder="1" applyAlignment="1" applyProtection="1">
      <alignment horizontal="right" vertical="center" shrinkToFit="1"/>
    </xf>
    <xf numFmtId="38" fontId="0" fillId="0" borderId="54" xfId="1" applyNumberFormat="1" applyFont="1" applyBorder="1" applyAlignment="1" applyProtection="1">
      <alignment horizontal="right" vertical="center" shrinkToFit="1"/>
    </xf>
    <xf numFmtId="0" fontId="8" fillId="0" borderId="55" xfId="0" applyFont="1" applyBorder="1" applyAlignment="1" applyProtection="1">
      <alignment horizontal="center" vertical="center" shrinkToFit="1"/>
      <protection locked="0"/>
    </xf>
    <xf numFmtId="0" fontId="8" fillId="0" borderId="53" xfId="0" applyFont="1" applyBorder="1" applyAlignment="1" applyProtection="1">
      <alignment horizontal="center" vertical="center" shrinkToFit="1"/>
      <protection locked="0"/>
    </xf>
    <xf numFmtId="0" fontId="8" fillId="0" borderId="56" xfId="0" applyFont="1" applyBorder="1" applyAlignment="1" applyProtection="1">
      <alignment horizontal="center" vertical="center" shrinkToFit="1"/>
      <protection locked="0"/>
    </xf>
    <xf numFmtId="38" fontId="8" fillId="0" borderId="34" xfId="1" applyFont="1" applyBorder="1" applyAlignment="1" applyProtection="1">
      <alignment horizontal="right" vertical="center" shrinkToFit="1"/>
    </xf>
    <xf numFmtId="38" fontId="8" fillId="0" borderId="35" xfId="1" applyFont="1" applyBorder="1" applyAlignment="1" applyProtection="1">
      <alignment horizontal="right" vertical="center" shrinkToFit="1"/>
    </xf>
    <xf numFmtId="38" fontId="0" fillId="0" borderId="35" xfId="1" applyFont="1" applyBorder="1" applyAlignment="1" applyProtection="1">
      <alignment horizontal="right" vertical="center" shrinkToFit="1"/>
    </xf>
    <xf numFmtId="38" fontId="0" fillId="0" borderId="36" xfId="1" applyFont="1" applyBorder="1" applyAlignment="1" applyProtection="1">
      <alignment horizontal="right" vertical="center" shrinkToFit="1"/>
    </xf>
    <xf numFmtId="0" fontId="8" fillId="0" borderId="34" xfId="0" applyFont="1" applyBorder="1" applyAlignment="1" applyProtection="1">
      <alignment horizontal="left" vertical="center" shrinkToFit="1"/>
      <protection locked="0"/>
    </xf>
    <xf numFmtId="0" fontId="8" fillId="0" borderId="35" xfId="0" applyFont="1" applyBorder="1" applyAlignment="1" applyProtection="1">
      <alignment horizontal="left" vertical="center" shrinkToFit="1"/>
      <protection locked="0"/>
    </xf>
    <xf numFmtId="0" fontId="8" fillId="0" borderId="37" xfId="0" applyFont="1" applyBorder="1" applyAlignment="1" applyProtection="1">
      <alignment horizontal="left" vertical="center" shrinkToFit="1"/>
      <protection locked="0"/>
    </xf>
    <xf numFmtId="38" fontId="8" fillId="0" borderId="46" xfId="1" applyFont="1" applyBorder="1" applyAlignment="1" applyProtection="1">
      <alignment horizontal="right" vertical="center" shrinkToFit="1"/>
    </xf>
    <xf numFmtId="38" fontId="8" fillId="0" borderId="47" xfId="1" applyFont="1" applyBorder="1" applyAlignment="1" applyProtection="1">
      <alignment horizontal="right" vertical="center" shrinkToFit="1"/>
    </xf>
    <xf numFmtId="38" fontId="8" fillId="0" borderId="48" xfId="1" applyFont="1" applyBorder="1" applyAlignment="1" applyProtection="1">
      <alignment horizontal="right" vertical="center" shrinkToFit="1"/>
    </xf>
    <xf numFmtId="38" fontId="8" fillId="0" borderId="41" xfId="1" applyFont="1" applyBorder="1" applyAlignment="1" applyProtection="1">
      <alignment horizontal="right" vertical="center" shrinkToFit="1"/>
    </xf>
    <xf numFmtId="38" fontId="8" fillId="0" borderId="42" xfId="1" applyFont="1" applyBorder="1" applyAlignment="1" applyProtection="1">
      <alignment horizontal="right" vertical="center" shrinkToFit="1"/>
    </xf>
    <xf numFmtId="38" fontId="8" fillId="0" borderId="43" xfId="1" applyFont="1" applyBorder="1" applyAlignment="1" applyProtection="1">
      <alignment horizontal="right" vertical="center" shrinkToFit="1"/>
    </xf>
    <xf numFmtId="38" fontId="8" fillId="0" borderId="44" xfId="1" applyNumberFormat="1" applyFont="1" applyBorder="1" applyAlignment="1" applyProtection="1">
      <alignment horizontal="right" vertical="center" shrinkToFit="1"/>
    </xf>
    <xf numFmtId="38" fontId="8" fillId="0" borderId="42" xfId="1" applyNumberFormat="1" applyFont="1" applyBorder="1" applyAlignment="1" applyProtection="1">
      <alignment horizontal="right" vertical="center" shrinkToFit="1"/>
    </xf>
    <xf numFmtId="38" fontId="0" fillId="0" borderId="42" xfId="1" applyNumberFormat="1" applyFont="1" applyBorder="1" applyAlignment="1" applyProtection="1">
      <alignment horizontal="right" vertical="center" shrinkToFit="1"/>
    </xf>
    <xf numFmtId="38" fontId="0" fillId="0" borderId="43" xfId="1" applyNumberFormat="1" applyFont="1" applyBorder="1" applyAlignment="1" applyProtection="1">
      <alignment horizontal="right" vertical="center" shrinkToFit="1"/>
    </xf>
    <xf numFmtId="0" fontId="8" fillId="0" borderId="44" xfId="0" applyFont="1" applyBorder="1" applyAlignment="1" applyProtection="1">
      <alignment horizontal="center" vertical="center" shrinkToFit="1"/>
      <protection locked="0"/>
    </xf>
    <xf numFmtId="0" fontId="8" fillId="0" borderId="42" xfId="0" applyFont="1" applyBorder="1" applyAlignment="1" applyProtection="1">
      <alignment horizontal="center" vertical="center" shrinkToFit="1"/>
      <protection locked="0"/>
    </xf>
    <xf numFmtId="0" fontId="8" fillId="0" borderId="45" xfId="0" applyFont="1" applyBorder="1" applyAlignment="1" applyProtection="1">
      <alignment horizontal="center" vertical="center" shrinkToFit="1"/>
      <protection locked="0"/>
    </xf>
    <xf numFmtId="176" fontId="8" fillId="2" borderId="65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35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66" xfId="0" applyNumberFormat="1" applyFont="1" applyFill="1" applyBorder="1" applyAlignment="1" applyProtection="1">
      <alignment horizontal="center" vertical="center" shrinkToFit="1"/>
      <protection locked="0"/>
    </xf>
    <xf numFmtId="9" fontId="8" fillId="2" borderId="34" xfId="1" applyNumberFormat="1" applyFont="1" applyFill="1" applyBorder="1" applyAlignment="1" applyProtection="1">
      <alignment horizontal="center" vertical="center" shrinkToFit="1"/>
      <protection locked="0"/>
    </xf>
    <xf numFmtId="9" fontId="8" fillId="2" borderId="35" xfId="1" applyNumberFormat="1" applyFont="1" applyFill="1" applyBorder="1" applyAlignment="1" applyProtection="1">
      <alignment horizontal="center" vertical="center" shrinkToFit="1"/>
      <protection locked="0"/>
    </xf>
    <xf numFmtId="38" fontId="8" fillId="2" borderId="34" xfId="1" applyFont="1" applyFill="1" applyBorder="1" applyAlignment="1" applyProtection="1">
      <alignment horizontal="right" vertical="center" shrinkToFit="1"/>
      <protection locked="0"/>
    </xf>
    <xf numFmtId="38" fontId="8" fillId="2" borderId="35" xfId="1" applyFont="1" applyFill="1" applyBorder="1" applyAlignment="1" applyProtection="1">
      <alignment horizontal="right" vertical="center" shrinkToFit="1"/>
      <protection locked="0"/>
    </xf>
    <xf numFmtId="38" fontId="8" fillId="2" borderId="36" xfId="1" applyFont="1" applyFill="1" applyBorder="1" applyAlignment="1" applyProtection="1">
      <alignment horizontal="right" vertical="center" shrinkToFit="1"/>
      <protection locked="0"/>
    </xf>
    <xf numFmtId="38" fontId="12" fillId="0" borderId="57" xfId="1" applyFont="1" applyBorder="1" applyAlignment="1" applyProtection="1">
      <alignment horizontal="right" vertical="center" shrinkToFit="1"/>
    </xf>
    <xf numFmtId="38" fontId="12" fillId="0" borderId="58" xfId="1" applyFont="1" applyBorder="1" applyAlignment="1" applyProtection="1">
      <alignment horizontal="right" vertical="center" shrinkToFit="1"/>
    </xf>
    <xf numFmtId="38" fontId="12" fillId="0" borderId="59" xfId="1" applyFont="1" applyBorder="1" applyAlignment="1" applyProtection="1">
      <alignment horizontal="right" vertical="center" shrinkToFit="1"/>
    </xf>
    <xf numFmtId="6" fontId="12" fillId="0" borderId="60" xfId="1" applyNumberFormat="1" applyFont="1" applyBorder="1" applyAlignment="1" applyProtection="1">
      <alignment horizontal="right" vertical="center" shrinkToFit="1"/>
    </xf>
    <xf numFmtId="6" fontId="12" fillId="0" borderId="58" xfId="1" applyNumberFormat="1" applyFont="1" applyBorder="1" applyAlignment="1" applyProtection="1">
      <alignment horizontal="right" vertical="center" shrinkToFit="1"/>
    </xf>
    <xf numFmtId="6" fontId="13" fillId="0" borderId="58" xfId="1" applyNumberFormat="1" applyFont="1" applyBorder="1" applyAlignment="1" applyProtection="1">
      <alignment horizontal="right" vertical="center" shrinkToFit="1"/>
    </xf>
    <xf numFmtId="6" fontId="13" fillId="0" borderId="59" xfId="1" applyNumberFormat="1" applyFont="1" applyBorder="1" applyAlignment="1" applyProtection="1">
      <alignment horizontal="right" vertical="center" shrinkToFit="1"/>
    </xf>
    <xf numFmtId="0" fontId="8" fillId="0" borderId="60" xfId="0" applyFont="1" applyBorder="1" applyAlignment="1" applyProtection="1">
      <alignment horizontal="center" vertical="center" shrinkToFit="1"/>
      <protection locked="0"/>
    </xf>
    <xf numFmtId="0" fontId="8" fillId="0" borderId="58" xfId="0" applyFont="1" applyBorder="1" applyAlignment="1" applyProtection="1">
      <alignment horizontal="center" vertical="center" shrinkToFit="1"/>
      <protection locked="0"/>
    </xf>
    <xf numFmtId="0" fontId="8" fillId="0" borderId="61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38" fontId="8" fillId="3" borderId="5" xfId="0" applyNumberFormat="1" applyFont="1" applyFill="1" applyBorder="1" applyAlignment="1" applyProtection="1">
      <alignment horizontal="right" vertical="center" shrinkToFit="1"/>
    </xf>
    <xf numFmtId="0" fontId="8" fillId="3" borderId="6" xfId="0" applyFont="1" applyFill="1" applyBorder="1" applyAlignment="1" applyProtection="1">
      <alignment horizontal="right" vertical="center" shrinkToFit="1"/>
    </xf>
    <xf numFmtId="0" fontId="8" fillId="3" borderId="7" xfId="0" applyFont="1" applyFill="1" applyBorder="1" applyAlignment="1" applyProtection="1">
      <alignment horizontal="right" vertical="center" shrinkToFi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38" fontId="8" fillId="3" borderId="31" xfId="1" applyFont="1" applyFill="1" applyBorder="1" applyAlignment="1" applyProtection="1">
      <alignment horizontal="right" vertical="center" shrinkToFit="1"/>
    </xf>
    <xf numFmtId="38" fontId="8" fillId="3" borderId="29" xfId="1" applyFont="1" applyFill="1" applyBorder="1" applyAlignment="1" applyProtection="1">
      <alignment horizontal="right" vertical="center" shrinkToFit="1"/>
    </xf>
    <xf numFmtId="38" fontId="8" fillId="3" borderId="30" xfId="1" applyFont="1" applyFill="1" applyBorder="1" applyAlignment="1" applyProtection="1">
      <alignment horizontal="right" vertical="center" shrinkToFit="1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vertical="center" shrinkToFit="1"/>
      <protection locked="0"/>
    </xf>
    <xf numFmtId="0" fontId="8" fillId="2" borderId="30" xfId="0" applyFont="1" applyFill="1" applyBorder="1" applyAlignment="1" applyProtection="1">
      <alignment vertical="center" shrinkToFit="1"/>
      <protection locked="0"/>
    </xf>
    <xf numFmtId="38" fontId="8" fillId="2" borderId="31" xfId="1" applyFont="1" applyFill="1" applyBorder="1" applyAlignment="1" applyProtection="1">
      <alignment vertical="center"/>
      <protection locked="0"/>
    </xf>
    <xf numFmtId="38" fontId="0" fillId="2" borderId="29" xfId="1" applyFont="1" applyFill="1" applyBorder="1" applyAlignment="1" applyProtection="1">
      <alignment vertical="center"/>
      <protection locked="0"/>
    </xf>
    <xf numFmtId="38" fontId="0" fillId="2" borderId="30" xfId="1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38" fontId="8" fillId="2" borderId="29" xfId="1" applyFont="1" applyFill="1" applyBorder="1" applyAlignment="1" applyProtection="1">
      <alignment vertical="center" shrinkToFit="1"/>
      <protection locked="0"/>
    </xf>
    <xf numFmtId="38" fontId="8" fillId="2" borderId="30" xfId="1" applyFont="1" applyFill="1" applyBorder="1" applyAlignment="1" applyProtection="1">
      <alignment vertical="center" shrinkToFit="1"/>
      <protection locked="0"/>
    </xf>
    <xf numFmtId="38" fontId="8" fillId="2" borderId="34" xfId="1" applyFont="1" applyFill="1" applyBorder="1" applyAlignment="1" applyProtection="1">
      <alignment vertical="center" shrinkToFit="1"/>
      <protection locked="0"/>
    </xf>
    <xf numFmtId="38" fontId="8" fillId="2" borderId="35" xfId="1" applyFont="1" applyFill="1" applyBorder="1" applyAlignment="1" applyProtection="1">
      <alignment vertical="center" shrinkToFit="1"/>
      <protection locked="0"/>
    </xf>
    <xf numFmtId="38" fontId="8" fillId="2" borderId="36" xfId="1" applyFont="1" applyFill="1" applyBorder="1" applyAlignment="1" applyProtection="1">
      <alignment vertical="center" shrinkToFit="1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53340</xdr:colOff>
      <xdr:row>13</xdr:row>
      <xdr:rowOff>38100</xdr:rowOff>
    </xdr:from>
    <xdr:to>
      <xdr:col>46</xdr:col>
      <xdr:colOff>114300</xdr:colOff>
      <xdr:row>16</xdr:row>
      <xdr:rowOff>68580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F19B076-C7DA-45F4-B852-DC4421962D4A}"/>
            </a:ext>
          </a:extLst>
        </xdr:cNvPr>
        <xdr:cNvGrpSpPr/>
      </xdr:nvGrpSpPr>
      <xdr:grpSpPr>
        <a:xfrm>
          <a:off x="5117264" y="2630347"/>
          <a:ext cx="543239" cy="500701"/>
          <a:chOff x="8069580" y="2209800"/>
          <a:chExt cx="548640" cy="533400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C5F48553-CB6B-4692-B691-E1025C6BC4AD}"/>
              </a:ext>
            </a:extLst>
          </xdr:cNvPr>
          <xdr:cNvSpPr/>
        </xdr:nvSpPr>
        <xdr:spPr>
          <a:xfrm>
            <a:off x="8069580" y="2209800"/>
            <a:ext cx="548640" cy="533400"/>
          </a:xfrm>
          <a:prstGeom prst="ellipse">
            <a:avLst/>
          </a:prstGeom>
          <a:noFill/>
          <a:ln w="6350">
            <a:solidFill>
              <a:schemeClr val="bg1">
                <a:lumMod val="85000"/>
              </a:schemeClr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bg2">
                  <a:lumMod val="90000"/>
                </a:schemeClr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13F0B8BB-1FD8-4CBE-B970-856063718994}"/>
              </a:ext>
            </a:extLst>
          </xdr:cNvPr>
          <xdr:cNvSpPr txBox="1"/>
        </xdr:nvSpPr>
        <xdr:spPr>
          <a:xfrm>
            <a:off x="8191500" y="2354580"/>
            <a:ext cx="33528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chemeClr val="bg1">
                    <a:lumMod val="85000"/>
                  </a:schemeClr>
                </a:solidFill>
              </a:rPr>
              <a:t>印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9524</xdr:colOff>
      <xdr:row>12</xdr:row>
      <xdr:rowOff>142875</xdr:rowOff>
    </xdr:from>
    <xdr:to>
      <xdr:col>58</xdr:col>
      <xdr:colOff>9525</xdr:colOff>
      <xdr:row>17</xdr:row>
      <xdr:rowOff>104775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7085166-9446-49CA-AB0D-7983BE0C3921}"/>
            </a:ext>
          </a:extLst>
        </xdr:cNvPr>
        <xdr:cNvGrpSpPr/>
      </xdr:nvGrpSpPr>
      <xdr:grpSpPr>
        <a:xfrm>
          <a:off x="10213698" y="2577962"/>
          <a:ext cx="844827" cy="790161"/>
          <a:chOff x="8069580" y="2209800"/>
          <a:chExt cx="548640" cy="533400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C39BA787-329C-41A8-8100-A76E72D1E252}"/>
              </a:ext>
            </a:extLst>
          </xdr:cNvPr>
          <xdr:cNvSpPr/>
        </xdr:nvSpPr>
        <xdr:spPr>
          <a:xfrm>
            <a:off x="8069580" y="2209800"/>
            <a:ext cx="548640" cy="533400"/>
          </a:xfrm>
          <a:prstGeom prst="ellipse">
            <a:avLst/>
          </a:prstGeom>
          <a:noFill/>
          <a:ln w="6350">
            <a:solidFill>
              <a:schemeClr val="bg1">
                <a:lumMod val="75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bg2">
                  <a:lumMod val="90000"/>
                </a:schemeClr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11FF134E-D63D-4BD7-8D1F-5A59CC75F79F}"/>
              </a:ext>
            </a:extLst>
          </xdr:cNvPr>
          <xdr:cNvSpPr txBox="1"/>
        </xdr:nvSpPr>
        <xdr:spPr>
          <a:xfrm>
            <a:off x="8231035" y="2394813"/>
            <a:ext cx="33528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chemeClr val="bg1">
                    <a:lumMod val="75000"/>
                  </a:schemeClr>
                </a:solidFill>
              </a:rPr>
              <a:t>印</a:t>
            </a:r>
          </a:p>
        </xdr:txBody>
      </xdr:sp>
    </xdr:grpSp>
    <xdr:clientData/>
  </xdr:twoCellAnchor>
  <xdr:twoCellAnchor>
    <xdr:from>
      <xdr:col>1</xdr:col>
      <xdr:colOff>41413</xdr:colOff>
      <xdr:row>6</xdr:row>
      <xdr:rowOff>49695</xdr:rowOff>
    </xdr:from>
    <xdr:to>
      <xdr:col>8</xdr:col>
      <xdr:colOff>598004</xdr:colOff>
      <xdr:row>52</xdr:row>
      <xdr:rowOff>887484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A87260B-261A-4B38-9A3B-7C2E5F50E034}"/>
            </a:ext>
          </a:extLst>
        </xdr:cNvPr>
        <xdr:cNvSpPr/>
      </xdr:nvSpPr>
      <xdr:spPr>
        <a:xfrm>
          <a:off x="41413" y="1325217"/>
          <a:ext cx="3944178" cy="9691897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ご入力に際しての注意点</a:t>
          </a:r>
          <a:endParaRPr kumimoji="1" lang="en-US" altLang="ja-JP" sz="105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　</a:t>
          </a:r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緑色の網掛け箇所は入力必須となります。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日付　　    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 西暦でご入力ください。</a:t>
          </a:r>
          <a:endParaRPr kumimoji="1" lang="en-US" altLang="ja-JP" sz="1050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コード　      御社専用の取引先コードになります。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　　　  弊社担当者に確認してご入力ください。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　　　　　</a:t>
          </a:r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弊社登録後の番号変更はありません。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住優会会員　住優会会員の企業様はプルダウンより　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　　  　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  </a:t>
          </a:r>
          <a:r>
            <a:rPr kumimoji="1" lang="ja-JP" altLang="en-US" sz="1050">
              <a:solidFill>
                <a:sysClr val="windowText" lastClr="000000"/>
              </a:solidFill>
            </a:rPr>
            <a:t>☑を選んでください。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住優会会員：外注契約出来高に対して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％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非会員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：外注契約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万円以上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         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出来高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％未満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時、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出来高に対して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請求が出来ます。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（出来高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％時に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留保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分を清算）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労務費は常に出来高に対して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の請求が出来ます。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登録番号     インボイス登録番号</a:t>
          </a:r>
          <a:r>
            <a:rPr kumimoji="1" lang="en-US" altLang="ja-JP" sz="1050">
              <a:solidFill>
                <a:sysClr val="windowText" lastClr="000000"/>
              </a:solidFill>
            </a:rPr>
            <a:t>(T+13</a:t>
          </a:r>
          <a:r>
            <a:rPr kumimoji="1" lang="ja-JP" altLang="en-US" sz="1050">
              <a:solidFill>
                <a:sysClr val="windowText" lastClr="000000"/>
              </a:solidFill>
            </a:rPr>
            <a:t>桁</a:t>
          </a:r>
          <a:r>
            <a:rPr kumimoji="1" lang="en-US" altLang="ja-JP" sz="1050">
              <a:solidFill>
                <a:sysClr val="windowText" lastClr="000000"/>
              </a:solidFill>
            </a:rPr>
            <a:t>)</a:t>
          </a:r>
          <a:r>
            <a:rPr kumimoji="1" lang="ja-JP" altLang="en-US" sz="1050">
              <a:solidFill>
                <a:sysClr val="windowText" lastClr="000000"/>
              </a:solidFill>
            </a:rPr>
            <a:t>をご入力ください。　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　     　 国税庁ＨＰ： </a:t>
          </a:r>
          <a:r>
            <a:rPr kumimoji="1" lang="en-US" altLang="ja-JP" sz="1050">
              <a:solidFill>
                <a:sysClr val="windowText" lastClr="000000"/>
              </a:solidFill>
            </a:rPr>
            <a:t>https://www.houjin-bangou.nta.go.jp</a:t>
          </a:r>
        </a:p>
        <a:p>
          <a:pPr algn="l"/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請求金額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    当月の請求額は下記①～③の入力方法で金</a:t>
          </a:r>
          <a:endParaRPr kumimoji="1" lang="en-US" altLang="ja-JP" sz="105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 baseline="0">
              <a:solidFill>
                <a:sysClr val="windowText" lastClr="000000"/>
              </a:solidFill>
            </a:rPr>
            <a:t>　　　　　  それぞれ金額をご入力ください。</a:t>
          </a:r>
          <a:endParaRPr kumimoji="1" lang="en-US" altLang="ja-JP" sz="1050" baseline="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 baseline="0">
              <a:solidFill>
                <a:sysClr val="windowText" lastClr="000000"/>
              </a:solidFill>
            </a:rPr>
            <a:t>                    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　①</a:t>
          </a:r>
          <a:r>
            <a:rPr kumimoji="1" lang="ja-JP" altLang="en-US" sz="1050">
              <a:solidFill>
                <a:sysClr val="windowText" lastClr="000000"/>
              </a:solidFill>
            </a:rPr>
            <a:t>工事内容との出来高％及び金額（</a:t>
          </a:r>
          <a:r>
            <a:rPr kumimoji="1" lang="ja-JP" altLang="en-US" sz="1050" b="1">
              <a:solidFill>
                <a:sysClr val="windowText" lastClr="000000"/>
              </a:solidFill>
            </a:rPr>
            <a:t>税抜</a:t>
          </a:r>
          <a:r>
            <a:rPr kumimoji="1" lang="ja-JP" altLang="en-US" sz="1050">
              <a:solidFill>
                <a:sysClr val="windowText" lastClr="000000"/>
              </a:solidFill>
            </a:rPr>
            <a:t>）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②前回まで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050">
              <a:solidFill>
                <a:sysClr val="windowText" lastClr="000000"/>
              </a:solidFill>
            </a:rPr>
            <a:t>②プルダウンにて</a:t>
          </a:r>
          <a:r>
            <a:rPr kumimoji="1" lang="en-US" altLang="ja-JP" sz="1050">
              <a:solidFill>
                <a:sysClr val="windowText" lastClr="000000"/>
              </a:solidFill>
            </a:rPr>
            <a:t>100</a:t>
          </a:r>
          <a:r>
            <a:rPr kumimoji="1" lang="ja-JP" altLang="en-US" sz="1050">
              <a:solidFill>
                <a:sysClr val="windowText" lastClr="000000"/>
              </a:solidFill>
            </a:rPr>
            <a:t>％</a:t>
          </a:r>
          <a:r>
            <a:rPr kumimoji="1" lang="en-US" altLang="ja-JP" sz="1050">
              <a:solidFill>
                <a:sysClr val="windowText" lastClr="000000"/>
              </a:solidFill>
            </a:rPr>
            <a:t>or90%</a:t>
          </a:r>
          <a:r>
            <a:rPr kumimoji="1" lang="ja-JP" altLang="en-US" sz="1050">
              <a:solidFill>
                <a:sysClr val="windowText" lastClr="000000"/>
              </a:solidFill>
            </a:rPr>
            <a:t>を選択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</a:rPr>
            <a:t>                     【</a:t>
          </a:r>
          <a:r>
            <a:rPr kumimoji="1" lang="ja-JP" altLang="en-US" sz="1050">
              <a:solidFill>
                <a:sysClr val="windowText" lastClr="000000"/>
              </a:solidFill>
            </a:rPr>
            <a:t>住優会会員</a:t>
          </a:r>
          <a:r>
            <a:rPr kumimoji="1" lang="en-US" altLang="ja-JP" sz="1050">
              <a:solidFill>
                <a:sysClr val="windowText" lastClr="000000"/>
              </a:solidFill>
            </a:rPr>
            <a:t>】</a:t>
          </a:r>
          <a:r>
            <a:rPr kumimoji="1" lang="ja-JP" altLang="en-US" sz="1050">
              <a:solidFill>
                <a:sysClr val="windowText" lastClr="000000"/>
              </a:solidFill>
            </a:rPr>
            <a:t>　　　　→</a:t>
          </a:r>
          <a:r>
            <a:rPr kumimoji="1" lang="en-US" altLang="ja-JP" sz="1050">
              <a:solidFill>
                <a:sysClr val="windowText" lastClr="000000"/>
              </a:solidFill>
            </a:rPr>
            <a:t>100</a:t>
          </a:r>
          <a:r>
            <a:rPr kumimoji="1" lang="ja-JP" altLang="en-US" sz="1050">
              <a:solidFill>
                <a:sysClr val="windowText" lastClr="000000"/>
              </a:solidFill>
            </a:rPr>
            <a:t>％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</a:rPr>
            <a:t>                     【</a:t>
          </a:r>
          <a:r>
            <a:rPr kumimoji="1" lang="ja-JP" altLang="en-US" sz="1050">
              <a:solidFill>
                <a:sysClr val="windowText" lastClr="000000"/>
              </a:solidFill>
            </a:rPr>
            <a:t>住優会非会員</a:t>
          </a:r>
          <a:r>
            <a:rPr kumimoji="1" lang="en-US" altLang="ja-JP" sz="1050">
              <a:solidFill>
                <a:sysClr val="windowText" lastClr="000000"/>
              </a:solidFill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                            契約金額</a:t>
          </a:r>
          <a:r>
            <a:rPr kumimoji="1" lang="en-US" altLang="ja-JP" sz="1050">
              <a:solidFill>
                <a:sysClr val="windowText" lastClr="000000"/>
              </a:solidFill>
            </a:rPr>
            <a:t>100</a:t>
          </a:r>
          <a:r>
            <a:rPr kumimoji="1" lang="ja-JP" altLang="en-US" sz="1050">
              <a:solidFill>
                <a:sysClr val="windowText" lastClr="000000"/>
              </a:solidFill>
            </a:rPr>
            <a:t>万円未満→</a:t>
          </a:r>
          <a:r>
            <a:rPr kumimoji="1" lang="en-US" altLang="ja-JP" sz="1050">
              <a:solidFill>
                <a:sysClr val="windowText" lastClr="000000"/>
              </a:solidFill>
            </a:rPr>
            <a:t>100</a:t>
          </a:r>
          <a:r>
            <a:rPr kumimoji="1" lang="ja-JP" altLang="en-US" sz="1050">
              <a:solidFill>
                <a:sysClr val="windowText" lastClr="000000"/>
              </a:solidFill>
            </a:rPr>
            <a:t>％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                            契約金額</a:t>
          </a:r>
          <a:r>
            <a:rPr kumimoji="1" lang="en-US" altLang="ja-JP" sz="1050">
              <a:solidFill>
                <a:sysClr val="windowText" lastClr="000000"/>
              </a:solidFill>
            </a:rPr>
            <a:t>100</a:t>
          </a:r>
          <a:r>
            <a:rPr kumimoji="1" lang="ja-JP" altLang="en-US" sz="1050">
              <a:solidFill>
                <a:sysClr val="windowText" lastClr="000000"/>
              </a:solidFill>
            </a:rPr>
            <a:t>万円以上→  </a:t>
          </a:r>
          <a:r>
            <a:rPr kumimoji="1" lang="en-US" altLang="ja-JP" sz="1050">
              <a:solidFill>
                <a:sysClr val="windowText" lastClr="000000"/>
              </a:solidFill>
            </a:rPr>
            <a:t>90</a:t>
          </a:r>
          <a:r>
            <a:rPr kumimoji="1" lang="ja-JP" altLang="en-US" sz="1050">
              <a:solidFill>
                <a:sysClr val="windowText" lastClr="000000"/>
              </a:solidFill>
            </a:rPr>
            <a:t>％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aseline="0">
              <a:solidFill>
                <a:sysClr val="windowText" lastClr="000000"/>
              </a:solidFill>
            </a:rPr>
            <a:t>                        </a:t>
          </a:r>
          <a:r>
            <a:rPr kumimoji="1" lang="ja-JP" altLang="en-US" sz="1050">
              <a:solidFill>
                <a:sysClr val="windowText" lastClr="000000"/>
              </a:solidFill>
            </a:rPr>
            <a:t>③前回までの領収金額                     （</a:t>
          </a:r>
          <a:r>
            <a:rPr kumimoji="1" lang="ja-JP" altLang="en-US" sz="1050" b="1">
              <a:solidFill>
                <a:sysClr val="windowText" lastClr="000000"/>
              </a:solidFill>
            </a:rPr>
            <a:t>税込</a:t>
          </a:r>
          <a:r>
            <a:rPr kumimoji="1" lang="ja-JP" altLang="en-US" sz="1050">
              <a:solidFill>
                <a:sysClr val="windowText" lastClr="000000"/>
              </a:solidFill>
            </a:rPr>
            <a:t>）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　　　　　　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（③は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支払通知書にてご確認ください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工事コード   工事注文書に記載の</a:t>
          </a:r>
          <a:r>
            <a:rPr kumimoji="1" lang="en-US" altLang="ja-JP" sz="1050">
              <a:solidFill>
                <a:sysClr val="windowText" lastClr="000000"/>
              </a:solidFill>
            </a:rPr>
            <a:t>8</a:t>
          </a:r>
          <a:r>
            <a:rPr kumimoji="1" lang="ja-JP" altLang="en-US" sz="1050">
              <a:solidFill>
                <a:sysClr val="windowText" lastClr="000000"/>
              </a:solidFill>
            </a:rPr>
            <a:t>桁（英字</a:t>
          </a:r>
          <a:r>
            <a:rPr kumimoji="1" lang="en-US" altLang="ja-JP" sz="1050">
              <a:solidFill>
                <a:sysClr val="windowText" lastClr="000000"/>
              </a:solidFill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</a:rPr>
            <a:t>数字）を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　　　　　　ご入力ください。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工事名称　工事内容を認識できる名称を記載してください。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　　　　　</a:t>
          </a:r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セルの結合はしておりません。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　　　　　　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050">
              <a:solidFill>
                <a:sysClr val="windowText" lastClr="000000"/>
              </a:solidFill>
            </a:rPr>
            <a:t>文字が切れないようご入力ください。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注文書</a:t>
          </a:r>
          <a:r>
            <a:rPr kumimoji="1" lang="en-US" altLang="ja-JP" sz="1050">
              <a:solidFill>
                <a:sysClr val="windowText" lastClr="000000"/>
              </a:solidFill>
            </a:rPr>
            <a:t>NO.</a:t>
          </a:r>
          <a:r>
            <a:rPr kumimoji="1" lang="en-US" altLang="ja-JP" sz="1050" baseline="0">
              <a:solidFill>
                <a:sysClr val="windowText" lastClr="000000"/>
              </a:solidFill>
            </a:rPr>
            <a:t>  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注文書記載の注文</a:t>
          </a:r>
          <a:r>
            <a:rPr kumimoji="1" lang="en-US" altLang="ja-JP" sz="1050" baseline="0">
              <a:solidFill>
                <a:sysClr val="windowText" lastClr="000000"/>
              </a:solidFill>
            </a:rPr>
            <a:t>NO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（</a:t>
          </a:r>
          <a:r>
            <a:rPr kumimoji="1" lang="en-US" altLang="ja-JP" sz="1050" baseline="0">
              <a:solidFill>
                <a:sysClr val="windowText" lastClr="000000"/>
              </a:solidFill>
            </a:rPr>
            <a:t>3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桁）をプルダウンして</a:t>
          </a:r>
          <a:endParaRPr kumimoji="1" lang="en-US" altLang="ja-JP" sz="1050" baseline="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aseline="0">
              <a:solidFill>
                <a:sysClr val="windowText" lastClr="000000"/>
              </a:solidFill>
            </a:rPr>
            <a:t>　　　　　選択してください。</a:t>
          </a:r>
          <a:endParaRPr kumimoji="1" lang="en-US" altLang="ja-JP" sz="1050" baseline="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契約金額　注文書の金額を枠外の入力フォームにご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く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ださい。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（税込）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aseline="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kumimoji="1" lang="ja-JP" alt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注文</a:t>
          </a:r>
          <a:r>
            <a:rPr kumimoji="1" lang="en-US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と契約金額は契約ごとに</a:t>
          </a:r>
          <a:r>
            <a:rPr kumimoji="1" lang="ja-JP" alt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ご</a:t>
          </a:r>
          <a:r>
            <a:rPr kumimoji="1" lang="ja-JP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入力ください。</a:t>
          </a:r>
          <a:endParaRPr lang="ja-JP" altLang="ja-JP" sz="1050">
            <a:solidFill>
              <a:sysClr val="windowText" lastClr="00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aseline="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aseline="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     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53340</xdr:colOff>
      <xdr:row>13</xdr:row>
      <xdr:rowOff>38100</xdr:rowOff>
    </xdr:from>
    <xdr:to>
      <xdr:col>46</xdr:col>
      <xdr:colOff>114300</xdr:colOff>
      <xdr:row>16</xdr:row>
      <xdr:rowOff>68580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CC377FF-AA7C-4C1D-BD69-82F1605F3A6C}"/>
            </a:ext>
          </a:extLst>
        </xdr:cNvPr>
        <xdr:cNvGrpSpPr/>
      </xdr:nvGrpSpPr>
      <xdr:grpSpPr>
        <a:xfrm>
          <a:off x="5117264" y="2630347"/>
          <a:ext cx="543239" cy="500701"/>
          <a:chOff x="8069580" y="2209800"/>
          <a:chExt cx="548640" cy="533400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16E3188D-EA2D-4E2E-BF0B-6C86610C01B3}"/>
              </a:ext>
            </a:extLst>
          </xdr:cNvPr>
          <xdr:cNvSpPr/>
        </xdr:nvSpPr>
        <xdr:spPr>
          <a:xfrm>
            <a:off x="8069580" y="2209800"/>
            <a:ext cx="548640" cy="533400"/>
          </a:xfrm>
          <a:prstGeom prst="ellipse">
            <a:avLst/>
          </a:prstGeom>
          <a:noFill/>
          <a:ln w="6350">
            <a:solidFill>
              <a:schemeClr val="bg1">
                <a:lumMod val="85000"/>
              </a:schemeClr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bg2">
                  <a:lumMod val="90000"/>
                </a:schemeClr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61A5AA54-592B-468D-8BE5-EA0EA371FE54}"/>
              </a:ext>
            </a:extLst>
          </xdr:cNvPr>
          <xdr:cNvSpPr txBox="1"/>
        </xdr:nvSpPr>
        <xdr:spPr>
          <a:xfrm>
            <a:off x="8191500" y="2354580"/>
            <a:ext cx="33528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chemeClr val="bg1">
                    <a:lumMod val="85000"/>
                  </a:schemeClr>
                </a:solidFill>
              </a:rPr>
              <a:t>印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62985</xdr:colOff>
      <xdr:row>12</xdr:row>
      <xdr:rowOff>153848</xdr:rowOff>
    </xdr:from>
    <xdr:to>
      <xdr:col>46</xdr:col>
      <xdr:colOff>123945</xdr:colOff>
      <xdr:row>16</xdr:row>
      <xdr:rowOff>20353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1F64406-CFCE-46C6-9CB8-1EE2C259373B}"/>
            </a:ext>
          </a:extLst>
        </xdr:cNvPr>
        <xdr:cNvGrpSpPr/>
      </xdr:nvGrpSpPr>
      <xdr:grpSpPr>
        <a:xfrm>
          <a:off x="5126909" y="2589354"/>
          <a:ext cx="543239" cy="493467"/>
          <a:chOff x="8069580" y="2209800"/>
          <a:chExt cx="548640" cy="533400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98638892-613C-449E-A6EC-75DCEDA957CF}"/>
              </a:ext>
            </a:extLst>
          </xdr:cNvPr>
          <xdr:cNvSpPr/>
        </xdr:nvSpPr>
        <xdr:spPr>
          <a:xfrm>
            <a:off x="8069580" y="2209800"/>
            <a:ext cx="548640" cy="533400"/>
          </a:xfrm>
          <a:prstGeom prst="ellipse">
            <a:avLst/>
          </a:prstGeom>
          <a:noFill/>
          <a:ln w="6350">
            <a:solidFill>
              <a:schemeClr val="bg1">
                <a:lumMod val="85000"/>
              </a:schemeClr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bg2">
                  <a:lumMod val="90000"/>
                </a:schemeClr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CC2D968D-52F5-4E49-A967-38C80AA43A73}"/>
              </a:ext>
            </a:extLst>
          </xdr:cNvPr>
          <xdr:cNvSpPr txBox="1"/>
        </xdr:nvSpPr>
        <xdr:spPr>
          <a:xfrm>
            <a:off x="8191500" y="2354580"/>
            <a:ext cx="33528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chemeClr val="bg1">
                    <a:lumMod val="85000"/>
                  </a:schemeClr>
                </a:solidFill>
              </a:rPr>
              <a:t>印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9524</xdr:colOff>
      <xdr:row>12</xdr:row>
      <xdr:rowOff>142875</xdr:rowOff>
    </xdr:from>
    <xdr:to>
      <xdr:col>58</xdr:col>
      <xdr:colOff>9525</xdr:colOff>
      <xdr:row>17</xdr:row>
      <xdr:rowOff>104775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0C4AA35-E06F-4597-8D6F-054A1FA39274}"/>
            </a:ext>
          </a:extLst>
        </xdr:cNvPr>
        <xdr:cNvGrpSpPr/>
      </xdr:nvGrpSpPr>
      <xdr:grpSpPr>
        <a:xfrm>
          <a:off x="10306049" y="2571750"/>
          <a:ext cx="857251" cy="771525"/>
          <a:chOff x="8069580" y="2209800"/>
          <a:chExt cx="548640" cy="533400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A63A7BEA-8430-443C-9AD2-874685A85B13}"/>
              </a:ext>
            </a:extLst>
          </xdr:cNvPr>
          <xdr:cNvSpPr/>
        </xdr:nvSpPr>
        <xdr:spPr>
          <a:xfrm>
            <a:off x="8069580" y="2209800"/>
            <a:ext cx="548640" cy="533400"/>
          </a:xfrm>
          <a:prstGeom prst="ellipse">
            <a:avLst/>
          </a:prstGeom>
          <a:noFill/>
          <a:ln w="6350">
            <a:solidFill>
              <a:schemeClr val="bg1">
                <a:lumMod val="85000"/>
              </a:schemeClr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bg2">
                  <a:lumMod val="90000"/>
                </a:schemeClr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82684D0A-CDC8-4157-843B-078C081F28E7}"/>
              </a:ext>
            </a:extLst>
          </xdr:cNvPr>
          <xdr:cNvSpPr txBox="1"/>
        </xdr:nvSpPr>
        <xdr:spPr>
          <a:xfrm>
            <a:off x="8231035" y="2394813"/>
            <a:ext cx="33528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chemeClr val="bg1">
                    <a:lumMod val="85000"/>
                  </a:schemeClr>
                </a:solidFill>
              </a:rPr>
              <a:t>印</a:t>
            </a:r>
          </a:p>
        </xdr:txBody>
      </xdr:sp>
    </xdr:grpSp>
    <xdr:clientData/>
  </xdr:twoCellAnchor>
  <xdr:twoCellAnchor>
    <xdr:from>
      <xdr:col>1</xdr:col>
      <xdr:colOff>46797</xdr:colOff>
      <xdr:row>6</xdr:row>
      <xdr:rowOff>99803</xdr:rowOff>
    </xdr:from>
    <xdr:to>
      <xdr:col>8</xdr:col>
      <xdr:colOff>600075</xdr:colOff>
      <xdr:row>52</xdr:row>
      <xdr:rowOff>923925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D9638B1-2B18-48AB-92E1-BD6ADD280A00}"/>
            </a:ext>
          </a:extLst>
        </xdr:cNvPr>
        <xdr:cNvSpPr/>
      </xdr:nvSpPr>
      <xdr:spPr>
        <a:xfrm>
          <a:off x="46797" y="1376153"/>
          <a:ext cx="3944178" cy="9691897"/>
        </a:xfrm>
        <a:prstGeom prst="rect">
          <a:avLst/>
        </a:prstGeom>
        <a:solidFill>
          <a:sysClr val="window" lastClr="FFFFFF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ご入力に際しての注意点</a:t>
          </a:r>
          <a:endParaRPr kumimoji="1" lang="en-US" altLang="ja-JP" sz="105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　</a:t>
          </a:r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緑色の網掛け箇所は入力必須となります。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日付　　    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 西暦でご入力ください。</a:t>
          </a:r>
          <a:endParaRPr kumimoji="1" lang="en-US" altLang="ja-JP" sz="1050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コード　      御社専用の取引先コードになります。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　　　  弊社担当者に確認してご入力ください。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　　　　　</a:t>
          </a:r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弊社登録後の番号変更はありません。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住優会会員　住優会会員の企業様はプルダウンより　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　　  　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  </a:t>
          </a:r>
          <a:r>
            <a:rPr kumimoji="1" lang="ja-JP" altLang="en-US" sz="1050">
              <a:solidFill>
                <a:sysClr val="windowText" lastClr="000000"/>
              </a:solidFill>
            </a:rPr>
            <a:t>☑を選んでください。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住優会会員：外注契約出来高に対して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％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非会員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：外注契約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万円以上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         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出来高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％未満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時、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出来高に対して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％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の請求が出来ます。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（出来高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％時に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留保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分を清算）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労務費は常に出来高に対して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の請求が出来ます。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登録番号     インボイス登録番号</a:t>
          </a:r>
          <a:r>
            <a:rPr kumimoji="1" lang="en-US" altLang="ja-JP" sz="1050">
              <a:solidFill>
                <a:sysClr val="windowText" lastClr="000000"/>
              </a:solidFill>
            </a:rPr>
            <a:t>(T+13</a:t>
          </a:r>
          <a:r>
            <a:rPr kumimoji="1" lang="ja-JP" altLang="en-US" sz="1050">
              <a:solidFill>
                <a:sysClr val="windowText" lastClr="000000"/>
              </a:solidFill>
            </a:rPr>
            <a:t>桁</a:t>
          </a:r>
          <a:r>
            <a:rPr kumimoji="1" lang="en-US" altLang="ja-JP" sz="1050">
              <a:solidFill>
                <a:sysClr val="windowText" lastClr="000000"/>
              </a:solidFill>
            </a:rPr>
            <a:t>)</a:t>
          </a:r>
          <a:r>
            <a:rPr kumimoji="1" lang="ja-JP" altLang="en-US" sz="1050">
              <a:solidFill>
                <a:sysClr val="windowText" lastClr="000000"/>
              </a:solidFill>
            </a:rPr>
            <a:t>をご入力ください。　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　     　 国税庁ＨＰ： </a:t>
          </a:r>
          <a:r>
            <a:rPr kumimoji="1" lang="en-US" altLang="ja-JP" sz="1050">
              <a:solidFill>
                <a:sysClr val="windowText" lastClr="000000"/>
              </a:solidFill>
            </a:rPr>
            <a:t>https://www.houjin-bangou.nta.go.jp</a:t>
          </a:r>
        </a:p>
        <a:p>
          <a:pPr algn="l"/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請求金額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    当月の請求額は下記①～③の入力方法で金</a:t>
          </a:r>
          <a:endParaRPr kumimoji="1" lang="en-US" altLang="ja-JP" sz="105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 baseline="0">
              <a:solidFill>
                <a:sysClr val="windowText" lastClr="000000"/>
              </a:solidFill>
            </a:rPr>
            <a:t>　　　　　  それぞれ金額をご入力ください。</a:t>
          </a:r>
          <a:endParaRPr kumimoji="1" lang="en-US" altLang="ja-JP" sz="1050" baseline="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 baseline="0">
              <a:solidFill>
                <a:sysClr val="windowText" lastClr="000000"/>
              </a:solidFill>
            </a:rPr>
            <a:t>                    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　①</a:t>
          </a:r>
          <a:r>
            <a:rPr kumimoji="1" lang="ja-JP" altLang="en-US" sz="1050">
              <a:solidFill>
                <a:sysClr val="windowText" lastClr="000000"/>
              </a:solidFill>
            </a:rPr>
            <a:t>工事内容との出来高％及び金額（</a:t>
          </a:r>
          <a:r>
            <a:rPr kumimoji="1" lang="ja-JP" altLang="en-US" sz="1050" b="1">
              <a:solidFill>
                <a:sysClr val="windowText" lastClr="000000"/>
              </a:solidFill>
            </a:rPr>
            <a:t>税抜</a:t>
          </a:r>
          <a:r>
            <a:rPr kumimoji="1" lang="ja-JP" altLang="en-US" sz="1050">
              <a:solidFill>
                <a:sysClr val="windowText" lastClr="000000"/>
              </a:solidFill>
            </a:rPr>
            <a:t>）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②前回まで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050">
              <a:solidFill>
                <a:sysClr val="windowText" lastClr="000000"/>
              </a:solidFill>
            </a:rPr>
            <a:t>②プルダウンにて</a:t>
          </a:r>
          <a:r>
            <a:rPr kumimoji="1" lang="en-US" altLang="ja-JP" sz="1050">
              <a:solidFill>
                <a:sysClr val="windowText" lastClr="000000"/>
              </a:solidFill>
            </a:rPr>
            <a:t>100</a:t>
          </a:r>
          <a:r>
            <a:rPr kumimoji="1" lang="ja-JP" altLang="en-US" sz="1050">
              <a:solidFill>
                <a:sysClr val="windowText" lastClr="000000"/>
              </a:solidFill>
            </a:rPr>
            <a:t>％</a:t>
          </a:r>
          <a:r>
            <a:rPr kumimoji="1" lang="en-US" altLang="ja-JP" sz="1050">
              <a:solidFill>
                <a:sysClr val="windowText" lastClr="000000"/>
              </a:solidFill>
            </a:rPr>
            <a:t>or90%</a:t>
          </a:r>
          <a:r>
            <a:rPr kumimoji="1" lang="ja-JP" altLang="en-US" sz="1050">
              <a:solidFill>
                <a:sysClr val="windowText" lastClr="000000"/>
              </a:solidFill>
            </a:rPr>
            <a:t>を選択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</a:rPr>
            <a:t>                     【</a:t>
          </a:r>
          <a:r>
            <a:rPr kumimoji="1" lang="ja-JP" altLang="en-US" sz="1050">
              <a:solidFill>
                <a:sysClr val="windowText" lastClr="000000"/>
              </a:solidFill>
            </a:rPr>
            <a:t>住優会会員</a:t>
          </a:r>
          <a:r>
            <a:rPr kumimoji="1" lang="en-US" altLang="ja-JP" sz="1050">
              <a:solidFill>
                <a:sysClr val="windowText" lastClr="000000"/>
              </a:solidFill>
            </a:rPr>
            <a:t>】</a:t>
          </a:r>
          <a:r>
            <a:rPr kumimoji="1" lang="ja-JP" altLang="en-US" sz="1050">
              <a:solidFill>
                <a:sysClr val="windowText" lastClr="000000"/>
              </a:solidFill>
            </a:rPr>
            <a:t>　　　　→</a:t>
          </a:r>
          <a:r>
            <a:rPr kumimoji="1" lang="en-US" altLang="ja-JP" sz="1050">
              <a:solidFill>
                <a:sysClr val="windowText" lastClr="000000"/>
              </a:solidFill>
            </a:rPr>
            <a:t>100</a:t>
          </a:r>
          <a:r>
            <a:rPr kumimoji="1" lang="ja-JP" altLang="en-US" sz="1050">
              <a:solidFill>
                <a:sysClr val="windowText" lastClr="000000"/>
              </a:solidFill>
            </a:rPr>
            <a:t>％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</a:rPr>
            <a:t>                     【</a:t>
          </a:r>
          <a:r>
            <a:rPr kumimoji="1" lang="ja-JP" altLang="en-US" sz="1050">
              <a:solidFill>
                <a:sysClr val="windowText" lastClr="000000"/>
              </a:solidFill>
            </a:rPr>
            <a:t>住優会非会員</a:t>
          </a:r>
          <a:r>
            <a:rPr kumimoji="1" lang="en-US" altLang="ja-JP" sz="1050">
              <a:solidFill>
                <a:sysClr val="windowText" lastClr="000000"/>
              </a:solidFill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                            契約金額</a:t>
          </a:r>
          <a:r>
            <a:rPr kumimoji="1" lang="en-US" altLang="ja-JP" sz="1050">
              <a:solidFill>
                <a:sysClr val="windowText" lastClr="000000"/>
              </a:solidFill>
            </a:rPr>
            <a:t>100</a:t>
          </a:r>
          <a:r>
            <a:rPr kumimoji="1" lang="ja-JP" altLang="en-US" sz="1050">
              <a:solidFill>
                <a:sysClr val="windowText" lastClr="000000"/>
              </a:solidFill>
            </a:rPr>
            <a:t>万円未満→</a:t>
          </a:r>
          <a:r>
            <a:rPr kumimoji="1" lang="en-US" altLang="ja-JP" sz="1050">
              <a:solidFill>
                <a:sysClr val="windowText" lastClr="000000"/>
              </a:solidFill>
            </a:rPr>
            <a:t>100</a:t>
          </a:r>
          <a:r>
            <a:rPr kumimoji="1" lang="ja-JP" altLang="en-US" sz="1050">
              <a:solidFill>
                <a:sysClr val="windowText" lastClr="000000"/>
              </a:solidFill>
            </a:rPr>
            <a:t>％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                            契約金額</a:t>
          </a:r>
          <a:r>
            <a:rPr kumimoji="1" lang="en-US" altLang="ja-JP" sz="1050">
              <a:solidFill>
                <a:sysClr val="windowText" lastClr="000000"/>
              </a:solidFill>
            </a:rPr>
            <a:t>100</a:t>
          </a:r>
          <a:r>
            <a:rPr kumimoji="1" lang="ja-JP" altLang="en-US" sz="1050">
              <a:solidFill>
                <a:sysClr val="windowText" lastClr="000000"/>
              </a:solidFill>
            </a:rPr>
            <a:t>万円以上→  </a:t>
          </a:r>
          <a:r>
            <a:rPr kumimoji="1" lang="en-US" altLang="ja-JP" sz="1050">
              <a:solidFill>
                <a:sysClr val="windowText" lastClr="000000"/>
              </a:solidFill>
            </a:rPr>
            <a:t>90</a:t>
          </a:r>
          <a:r>
            <a:rPr kumimoji="1" lang="ja-JP" altLang="en-US" sz="1050">
              <a:solidFill>
                <a:sysClr val="windowText" lastClr="000000"/>
              </a:solidFill>
            </a:rPr>
            <a:t>％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aseline="0">
              <a:solidFill>
                <a:sysClr val="windowText" lastClr="000000"/>
              </a:solidFill>
            </a:rPr>
            <a:t>                        </a:t>
          </a:r>
          <a:r>
            <a:rPr kumimoji="1" lang="ja-JP" altLang="en-US" sz="1050">
              <a:solidFill>
                <a:sysClr val="windowText" lastClr="000000"/>
              </a:solidFill>
            </a:rPr>
            <a:t>③前回までの領収金額                     （</a:t>
          </a:r>
          <a:r>
            <a:rPr kumimoji="1" lang="ja-JP" altLang="en-US" sz="1050" b="1">
              <a:solidFill>
                <a:sysClr val="windowText" lastClr="000000"/>
              </a:solidFill>
            </a:rPr>
            <a:t>税込</a:t>
          </a:r>
          <a:r>
            <a:rPr kumimoji="1" lang="ja-JP" altLang="en-US" sz="1050">
              <a:solidFill>
                <a:sysClr val="windowText" lastClr="000000"/>
              </a:solidFill>
            </a:rPr>
            <a:t>）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　　　　　　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（③は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支払通知書にてご確認ください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工事コード   工事注文書に記載の</a:t>
          </a:r>
          <a:r>
            <a:rPr kumimoji="1" lang="en-US" altLang="ja-JP" sz="1050">
              <a:solidFill>
                <a:sysClr val="windowText" lastClr="000000"/>
              </a:solidFill>
            </a:rPr>
            <a:t>8</a:t>
          </a:r>
          <a:r>
            <a:rPr kumimoji="1" lang="ja-JP" altLang="en-US" sz="1050">
              <a:solidFill>
                <a:sysClr val="windowText" lastClr="000000"/>
              </a:solidFill>
            </a:rPr>
            <a:t>桁（英字</a:t>
          </a:r>
          <a:r>
            <a:rPr kumimoji="1" lang="en-US" altLang="ja-JP" sz="1050">
              <a:solidFill>
                <a:sysClr val="windowText" lastClr="000000"/>
              </a:solidFill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</a:rPr>
            <a:t>数字）を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　　　　　　ご入力ください。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工事名称　工事内容を認識できる名称を記載してください。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　　　　　</a:t>
          </a:r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セルの結合はしておりません。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　　　　　　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050">
              <a:solidFill>
                <a:sysClr val="windowText" lastClr="000000"/>
              </a:solidFill>
            </a:rPr>
            <a:t>文字が切れないようご入力ください。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注文書</a:t>
          </a:r>
          <a:r>
            <a:rPr kumimoji="1" lang="en-US" altLang="ja-JP" sz="1050">
              <a:solidFill>
                <a:sysClr val="windowText" lastClr="000000"/>
              </a:solidFill>
            </a:rPr>
            <a:t>NO.</a:t>
          </a:r>
          <a:r>
            <a:rPr kumimoji="1" lang="en-US" altLang="ja-JP" sz="1050" baseline="0">
              <a:solidFill>
                <a:sysClr val="windowText" lastClr="000000"/>
              </a:solidFill>
            </a:rPr>
            <a:t>  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注文書記載の注文</a:t>
          </a:r>
          <a:r>
            <a:rPr kumimoji="1" lang="en-US" altLang="ja-JP" sz="1050" baseline="0">
              <a:solidFill>
                <a:sysClr val="windowText" lastClr="000000"/>
              </a:solidFill>
            </a:rPr>
            <a:t>NO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（</a:t>
          </a:r>
          <a:r>
            <a:rPr kumimoji="1" lang="en-US" altLang="ja-JP" sz="1050" baseline="0">
              <a:solidFill>
                <a:sysClr val="windowText" lastClr="000000"/>
              </a:solidFill>
            </a:rPr>
            <a:t>3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桁）をプルダウンして</a:t>
          </a:r>
          <a:endParaRPr kumimoji="1" lang="en-US" altLang="ja-JP" sz="1050" baseline="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aseline="0">
              <a:solidFill>
                <a:sysClr val="windowText" lastClr="000000"/>
              </a:solidFill>
            </a:rPr>
            <a:t>　　　　　選択してください。</a:t>
          </a:r>
          <a:endParaRPr kumimoji="1" lang="en-US" altLang="ja-JP" sz="1050" baseline="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契約金額　注文書の金額を枠外の入力フォームにご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く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ださい。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（税込）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aseline="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kumimoji="1" lang="ja-JP" alt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注文</a:t>
          </a:r>
          <a:r>
            <a:rPr kumimoji="1" lang="en-US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と契約金額は契約ごとに</a:t>
          </a:r>
          <a:r>
            <a:rPr kumimoji="1" lang="ja-JP" alt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ご</a:t>
          </a:r>
          <a:r>
            <a:rPr kumimoji="1" lang="ja-JP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入力ください。</a:t>
          </a:r>
          <a:endParaRPr lang="ja-JP" altLang="ja-JP" sz="1050">
            <a:solidFill>
              <a:sysClr val="windowText" lastClr="00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aseline="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aseline="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     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51</xdr:col>
      <xdr:colOff>66261</xdr:colOff>
      <xdr:row>31</xdr:row>
      <xdr:rowOff>72887</xdr:rowOff>
    </xdr:from>
    <xdr:to>
      <xdr:col>79</xdr:col>
      <xdr:colOff>148674</xdr:colOff>
      <xdr:row>45</xdr:row>
      <xdr:rowOff>212423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13A0E37-1960-4D1A-8A6F-5089F623D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19911" y="5606912"/>
          <a:ext cx="4825863" cy="3158961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21</xdr:col>
      <xdr:colOff>33131</xdr:colOff>
      <xdr:row>17</xdr:row>
      <xdr:rowOff>91108</xdr:rowOff>
    </xdr:from>
    <xdr:to>
      <xdr:col>29</xdr:col>
      <xdr:colOff>124239</xdr:colOff>
      <xdr:row>19</xdr:row>
      <xdr:rowOff>190499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A9AB95E0-0D01-41EB-B682-8DA4457D089A}"/>
            </a:ext>
          </a:extLst>
        </xdr:cNvPr>
        <xdr:cNvSpPr/>
      </xdr:nvSpPr>
      <xdr:spPr>
        <a:xfrm>
          <a:off x="5872370" y="3354456"/>
          <a:ext cx="1217543" cy="298173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86383</xdr:colOff>
      <xdr:row>19</xdr:row>
      <xdr:rowOff>146651</xdr:rowOff>
    </xdr:from>
    <xdr:to>
      <xdr:col>77</xdr:col>
      <xdr:colOff>561975</xdr:colOff>
      <xdr:row>43</xdr:row>
      <xdr:rowOff>85725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A39D0158-A066-464F-B33D-C581BDAE93D1}"/>
            </a:ext>
          </a:extLst>
        </xdr:cNvPr>
        <xdr:cNvCxnSpPr>
          <a:endCxn id="7" idx="5"/>
        </xdr:cNvCxnSpPr>
      </xdr:nvCxnSpPr>
      <xdr:spPr>
        <a:xfrm flipH="1" flipV="1">
          <a:off x="6953908" y="3585176"/>
          <a:ext cx="7133567" cy="45491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6627</xdr:colOff>
      <xdr:row>9</xdr:row>
      <xdr:rowOff>62535</xdr:rowOff>
    </xdr:from>
    <xdr:to>
      <xdr:col>64</xdr:col>
      <xdr:colOff>28575</xdr:colOff>
      <xdr:row>10</xdr:row>
      <xdr:rowOff>200026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5B903CA5-F759-459E-A521-C1525CBF98B0}"/>
            </a:ext>
          </a:extLst>
        </xdr:cNvPr>
        <xdr:cNvSpPr/>
      </xdr:nvSpPr>
      <xdr:spPr>
        <a:xfrm>
          <a:off x="11303277" y="1929435"/>
          <a:ext cx="641073" cy="29941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58517</xdr:colOff>
      <xdr:row>10</xdr:row>
      <xdr:rowOff>156178</xdr:rowOff>
    </xdr:from>
    <xdr:to>
      <xdr:col>78</xdr:col>
      <xdr:colOff>209550</xdr:colOff>
      <xdr:row>44</xdr:row>
      <xdr:rowOff>19050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2B9E1C51-5275-4614-971E-7C5264EDFB85}"/>
            </a:ext>
          </a:extLst>
        </xdr:cNvPr>
        <xdr:cNvCxnSpPr>
          <a:endCxn id="10" idx="5"/>
        </xdr:cNvCxnSpPr>
      </xdr:nvCxnSpPr>
      <xdr:spPr>
        <a:xfrm flipH="1" flipV="1">
          <a:off x="11850467" y="2185003"/>
          <a:ext cx="2570383" cy="617794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57150</xdr:colOff>
      <xdr:row>9</xdr:row>
      <xdr:rowOff>68331</xdr:rowOff>
    </xdr:from>
    <xdr:to>
      <xdr:col>70</xdr:col>
      <xdr:colOff>19050</xdr:colOff>
      <xdr:row>10</xdr:row>
      <xdr:rowOff>205822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7ECB2B4F-7878-459A-BD64-93665B9FAA6B}"/>
            </a:ext>
          </a:extLst>
        </xdr:cNvPr>
        <xdr:cNvSpPr/>
      </xdr:nvSpPr>
      <xdr:spPr>
        <a:xfrm>
          <a:off x="11972925" y="1935231"/>
          <a:ext cx="704850" cy="29941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69989</xdr:colOff>
      <xdr:row>10</xdr:row>
      <xdr:rowOff>175228</xdr:rowOff>
    </xdr:from>
    <xdr:to>
      <xdr:col>66</xdr:col>
      <xdr:colOff>77567</xdr:colOff>
      <xdr:row>42</xdr:row>
      <xdr:rowOff>148260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ABCF50C7-19F4-4872-AD1A-C03F1E812FBD}"/>
            </a:ext>
          </a:extLst>
        </xdr:cNvPr>
        <xdr:cNvCxnSpPr>
          <a:stCxn id="19" idx="0"/>
        </xdr:cNvCxnSpPr>
      </xdr:nvCxnSpPr>
      <xdr:spPr>
        <a:xfrm flipV="1">
          <a:off x="12233414" y="2204053"/>
          <a:ext cx="7578" cy="57832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16152</xdr:colOff>
      <xdr:row>42</xdr:row>
      <xdr:rowOff>148260</xdr:rowOff>
    </xdr:from>
    <xdr:to>
      <xdr:col>70</xdr:col>
      <xdr:colOff>0</xdr:colOff>
      <xdr:row>43</xdr:row>
      <xdr:rowOff>209550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627AC714-D645-4116-B0AC-E4F510491249}"/>
            </a:ext>
          </a:extLst>
        </xdr:cNvPr>
        <xdr:cNvSpPr/>
      </xdr:nvSpPr>
      <xdr:spPr>
        <a:xfrm>
          <a:off x="11808102" y="7987335"/>
          <a:ext cx="850623" cy="27084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77</xdr:col>
      <xdr:colOff>266700</xdr:colOff>
      <xdr:row>8</xdr:row>
      <xdr:rowOff>9525</xdr:rowOff>
    </xdr:from>
    <xdr:to>
      <xdr:col>79</xdr:col>
      <xdr:colOff>390525</xdr:colOff>
      <xdr:row>11</xdr:row>
      <xdr:rowOff>95250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7257CAF7-3F9E-46CD-AF00-0D2EBBCAE4A8}"/>
            </a:ext>
          </a:extLst>
        </xdr:cNvPr>
        <xdr:cNvSpPr/>
      </xdr:nvSpPr>
      <xdr:spPr>
        <a:xfrm>
          <a:off x="13792200" y="1600200"/>
          <a:ext cx="1495425" cy="762000"/>
        </a:xfrm>
        <a:prstGeom prst="wedgeRectCallout">
          <a:avLst>
            <a:gd name="adj1" fmla="val -164777"/>
            <a:gd name="adj2" fmla="val -5000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工事注文書記載の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注文書</a:t>
          </a:r>
          <a:r>
            <a:rPr kumimoji="1" lang="en-US" altLang="ja-JP" sz="1100">
              <a:solidFill>
                <a:sysClr val="windowText" lastClr="000000"/>
              </a:solidFill>
            </a:rPr>
            <a:t>NO</a:t>
          </a:r>
          <a:r>
            <a:rPr kumimoji="1" lang="ja-JP" altLang="en-US" sz="1100">
              <a:solidFill>
                <a:sysClr val="windowText" lastClr="000000"/>
              </a:solidFill>
            </a:rPr>
            <a:t>と税込金額を入力ください。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77</xdr:col>
      <xdr:colOff>438151</xdr:colOff>
      <xdr:row>11</xdr:row>
      <xdr:rowOff>152400</xdr:rowOff>
    </xdr:from>
    <xdr:to>
      <xdr:col>79</xdr:col>
      <xdr:colOff>542925</xdr:colOff>
      <xdr:row>19</xdr:row>
      <xdr:rowOff>133350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FE76D8E8-C003-4894-8FFF-7BFCB4E45D8D}"/>
            </a:ext>
          </a:extLst>
        </xdr:cNvPr>
        <xdr:cNvSpPr/>
      </xdr:nvSpPr>
      <xdr:spPr>
        <a:xfrm>
          <a:off x="13963651" y="2419350"/>
          <a:ext cx="1476374" cy="1152525"/>
        </a:xfrm>
        <a:prstGeom prst="wedgeRectCallout">
          <a:avLst>
            <a:gd name="adj1" fmla="val -154348"/>
            <a:gd name="adj2" fmla="val -36371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主契約（</a:t>
          </a:r>
          <a:r>
            <a:rPr kumimoji="1" lang="en-US" altLang="ja-JP" sz="1100">
              <a:solidFill>
                <a:sysClr val="windowText" lastClr="000000"/>
              </a:solidFill>
            </a:rPr>
            <a:t>001</a:t>
          </a:r>
          <a:r>
            <a:rPr kumimoji="1" lang="ja-JP" altLang="en-US" sz="1100">
              <a:solidFill>
                <a:sysClr val="windowText" lastClr="000000"/>
              </a:solidFill>
            </a:rPr>
            <a:t>）に減額（</a:t>
          </a:r>
          <a:r>
            <a:rPr kumimoji="1" lang="en-US" altLang="ja-JP" sz="1100">
              <a:solidFill>
                <a:sysClr val="windowText" lastClr="000000"/>
              </a:solidFill>
            </a:rPr>
            <a:t>003</a:t>
          </a:r>
          <a:r>
            <a:rPr kumimoji="1" lang="ja-JP" altLang="en-US" sz="1100">
              <a:solidFill>
                <a:sysClr val="windowText" lastClr="000000"/>
              </a:solidFill>
            </a:rPr>
            <a:t>）がある場合は下記にご入力ください。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。</a:t>
          </a:r>
        </a:p>
      </xdr:txBody>
    </xdr:sp>
    <xdr:clientData/>
  </xdr:twoCellAnchor>
  <xdr:twoCellAnchor editAs="oneCell">
    <xdr:from>
      <xdr:col>1</xdr:col>
      <xdr:colOff>57150</xdr:colOff>
      <xdr:row>0</xdr:row>
      <xdr:rowOff>352425</xdr:rowOff>
    </xdr:from>
    <xdr:to>
      <xdr:col>7</xdr:col>
      <xdr:colOff>497865</xdr:colOff>
      <xdr:row>4</xdr:row>
      <xdr:rowOff>19050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D20F6CB9-B252-B3D6-8EE5-AB835543A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352425"/>
          <a:ext cx="3269640" cy="485775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11</xdr:row>
      <xdr:rowOff>124497</xdr:rowOff>
    </xdr:from>
    <xdr:to>
      <xdr:col>46</xdr:col>
      <xdr:colOff>110118</xdr:colOff>
      <xdr:row>15</xdr:row>
      <xdr:rowOff>111350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CCA5CFA-71C2-4318-8226-D51F80B87D8A}"/>
            </a:ext>
          </a:extLst>
        </xdr:cNvPr>
        <xdr:cNvGrpSpPr/>
      </xdr:nvGrpSpPr>
      <xdr:grpSpPr>
        <a:xfrm>
          <a:off x="5647765" y="2455321"/>
          <a:ext cx="648000" cy="648000"/>
          <a:chOff x="6469380" y="1163955"/>
          <a:chExt cx="617220" cy="626745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1A9476F6-958C-4B80-A37D-43426DC9E965}"/>
              </a:ext>
            </a:extLst>
          </xdr:cNvPr>
          <xdr:cNvSpPr/>
        </xdr:nvSpPr>
        <xdr:spPr>
          <a:xfrm>
            <a:off x="6469380" y="1163955"/>
            <a:ext cx="617220" cy="626745"/>
          </a:xfrm>
          <a:prstGeom prst="ellipse">
            <a:avLst/>
          </a:prstGeom>
          <a:noFill/>
          <a:ln w="19050">
            <a:solidFill>
              <a:schemeClr val="bg1">
                <a:lumMod val="85000"/>
              </a:schemeClr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95D51CAE-4FD8-47AF-9DD1-1CE64CE97279}"/>
              </a:ext>
            </a:extLst>
          </xdr:cNvPr>
          <xdr:cNvSpPr txBox="1"/>
        </xdr:nvSpPr>
        <xdr:spPr>
          <a:xfrm>
            <a:off x="6621780" y="1341120"/>
            <a:ext cx="33528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chemeClr val="bg1">
                    <a:lumMod val="85000"/>
                  </a:schemeClr>
                </a:solidFill>
              </a:rPr>
              <a:t>印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11205</xdr:colOff>
      <xdr:row>11</xdr:row>
      <xdr:rowOff>34850</xdr:rowOff>
    </xdr:from>
    <xdr:to>
      <xdr:col>46</xdr:col>
      <xdr:colOff>121323</xdr:colOff>
      <xdr:row>15</xdr:row>
      <xdr:rowOff>21703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C0840EB-9D61-427B-94D9-7DCEE7B2673E}"/>
            </a:ext>
          </a:extLst>
        </xdr:cNvPr>
        <xdr:cNvGrpSpPr/>
      </xdr:nvGrpSpPr>
      <xdr:grpSpPr>
        <a:xfrm>
          <a:off x="5658970" y="2365674"/>
          <a:ext cx="648000" cy="648000"/>
          <a:chOff x="6469380" y="1163955"/>
          <a:chExt cx="617220" cy="626745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6398C8F1-8A0E-42BD-A622-3B68B4723363}"/>
              </a:ext>
            </a:extLst>
          </xdr:cNvPr>
          <xdr:cNvSpPr/>
        </xdr:nvSpPr>
        <xdr:spPr>
          <a:xfrm>
            <a:off x="6469380" y="1163955"/>
            <a:ext cx="617220" cy="626745"/>
          </a:xfrm>
          <a:prstGeom prst="ellipse">
            <a:avLst/>
          </a:prstGeom>
          <a:noFill/>
          <a:ln w="19050">
            <a:solidFill>
              <a:schemeClr val="bg1">
                <a:lumMod val="85000"/>
              </a:schemeClr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9338AEF4-A627-4C3F-8E00-B5780832D30D}"/>
              </a:ext>
            </a:extLst>
          </xdr:cNvPr>
          <xdr:cNvSpPr txBox="1"/>
        </xdr:nvSpPr>
        <xdr:spPr>
          <a:xfrm>
            <a:off x="6621780" y="1341120"/>
            <a:ext cx="33528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chemeClr val="bg1">
                    <a:lumMod val="85000"/>
                  </a:schemeClr>
                </a:solidFill>
              </a:rPr>
              <a:t>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E7DC5-6A32-4971-8EB3-DA7E1CF843FC}">
  <sheetPr>
    <tabColor theme="8" tint="0.39997558519241921"/>
  </sheetPr>
  <dimension ref="A1:BC59"/>
  <sheetViews>
    <sheetView topLeftCell="B16" zoomScale="79" zoomScaleNormal="79" workbookViewId="0">
      <selection activeCell="A46" sqref="A46:O47"/>
    </sheetView>
  </sheetViews>
  <sheetFormatPr defaultRowHeight="18.75"/>
  <cols>
    <col min="1" max="68" width="1.625" customWidth="1"/>
  </cols>
  <sheetData>
    <row r="1" spans="1:54" ht="33">
      <c r="A1" s="312" t="s">
        <v>51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H1" s="314"/>
      <c r="AI1" s="314"/>
      <c r="AJ1" s="314"/>
      <c r="AK1" s="314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</row>
    <row r="2" spans="1:54" ht="7.35" customHeight="1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315"/>
      <c r="AU2" s="315"/>
      <c r="AV2" s="315"/>
      <c r="AW2" s="315"/>
      <c r="AX2" s="315"/>
    </row>
    <row r="3" spans="1:54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257"/>
      <c r="AF3" s="257"/>
      <c r="AG3" s="257"/>
      <c r="AH3" s="257"/>
      <c r="AI3" s="257"/>
      <c r="AJ3" s="257"/>
      <c r="AK3" s="257"/>
      <c r="AL3" s="168" t="s">
        <v>0</v>
      </c>
      <c r="AM3" s="168"/>
      <c r="AN3" s="257"/>
      <c r="AO3" s="257"/>
      <c r="AP3" s="257"/>
      <c r="AQ3" s="168" t="s">
        <v>1</v>
      </c>
      <c r="AR3" s="168"/>
      <c r="AS3" s="257"/>
      <c r="AT3" s="257"/>
      <c r="AU3" s="257"/>
      <c r="AV3" s="311" t="s">
        <v>2</v>
      </c>
      <c r="AW3" s="311"/>
      <c r="AX3" s="6"/>
      <c r="AZ3" s="7"/>
      <c r="BA3" s="7"/>
      <c r="BB3" t="s">
        <v>3</v>
      </c>
    </row>
    <row r="4" spans="1:54" ht="6" customHeight="1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</row>
    <row r="5" spans="1:54" ht="30">
      <c r="A5" s="305" t="s">
        <v>4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</row>
    <row r="6" spans="1:54" ht="6" customHeight="1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</row>
    <row r="7" spans="1:54">
      <c r="A7" s="305" t="s">
        <v>5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8" t="s">
        <v>6</v>
      </c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</row>
    <row r="8" spans="1:54" ht="6" customHeight="1" thickBot="1">
      <c r="A8" s="306"/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6"/>
      <c r="AF8" s="306"/>
      <c r="AG8" s="306"/>
      <c r="AH8" s="306"/>
      <c r="AI8" s="306"/>
      <c r="AJ8" s="306"/>
      <c r="AK8" s="306"/>
      <c r="AL8" s="306"/>
      <c r="AM8" s="306"/>
      <c r="AN8" s="306"/>
      <c r="AO8" s="306"/>
      <c r="AP8" s="306"/>
      <c r="AQ8" s="306"/>
      <c r="AR8" s="306"/>
      <c r="AS8" s="306"/>
      <c r="AT8" s="306"/>
      <c r="AU8" s="306"/>
      <c r="AV8" s="306"/>
      <c r="AW8" s="306"/>
      <c r="AX8" s="306"/>
    </row>
    <row r="9" spans="1:54" ht="22.35" customHeight="1" thickBot="1">
      <c r="A9" s="307"/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9"/>
      <c r="X9" s="310" t="s">
        <v>7</v>
      </c>
      <c r="Y9" s="308"/>
      <c r="Z9" s="308"/>
      <c r="AA9" s="309"/>
      <c r="AB9" s="291" t="s">
        <v>17</v>
      </c>
      <c r="AC9" s="292"/>
      <c r="AD9" s="291">
        <v>4</v>
      </c>
      <c r="AE9" s="292"/>
      <c r="AF9" s="291">
        <v>3</v>
      </c>
      <c r="AG9" s="292"/>
      <c r="AH9" s="291">
        <v>2</v>
      </c>
      <c r="AI9" s="292"/>
      <c r="AJ9" s="291">
        <v>1</v>
      </c>
      <c r="AK9" s="292"/>
      <c r="AL9" s="291">
        <v>0</v>
      </c>
      <c r="AM9" s="292"/>
      <c r="AN9" s="293"/>
      <c r="AO9" s="294"/>
      <c r="AP9" s="294"/>
      <c r="AQ9" s="294"/>
      <c r="AR9" s="294"/>
      <c r="AS9" s="294"/>
      <c r="AT9" s="294"/>
      <c r="AU9" s="294"/>
      <c r="AV9" s="294"/>
      <c r="AW9" s="294"/>
      <c r="AX9" s="295"/>
    </row>
    <row r="10" spans="1:54" ht="13.35" customHeight="1">
      <c r="A10" s="243"/>
      <c r="B10" s="168"/>
      <c r="C10" s="296" t="s">
        <v>8</v>
      </c>
      <c r="D10" s="296"/>
      <c r="E10" s="296"/>
      <c r="F10" s="296"/>
      <c r="G10" s="297">
        <f>X43</f>
        <v>0</v>
      </c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9"/>
      <c r="W10" s="244"/>
      <c r="X10" s="265"/>
      <c r="Y10" s="168"/>
      <c r="Z10" s="168"/>
      <c r="AA10" s="244"/>
      <c r="AB10" s="303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304"/>
    </row>
    <row r="11" spans="1:54" ht="19.5" thickBot="1">
      <c r="A11" s="243"/>
      <c r="B11" s="168"/>
      <c r="C11" s="296"/>
      <c r="D11" s="296"/>
      <c r="E11" s="296"/>
      <c r="F11" s="296"/>
      <c r="G11" s="300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  <c r="U11" s="301"/>
      <c r="V11" s="302"/>
      <c r="W11" s="244"/>
      <c r="X11" s="265"/>
      <c r="Y11" s="168"/>
      <c r="Z11" s="168"/>
      <c r="AA11" s="244"/>
      <c r="AB11" s="265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304"/>
    </row>
    <row r="12" spans="1:54" ht="13.35" customHeight="1">
      <c r="A12" s="243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244"/>
      <c r="X12" s="265" t="s">
        <v>9</v>
      </c>
      <c r="Y12" s="168"/>
      <c r="Z12" s="168"/>
      <c r="AA12" s="244"/>
      <c r="AB12" s="265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304"/>
    </row>
    <row r="13" spans="1:54" ht="13.35" customHeight="1">
      <c r="A13" s="243"/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244"/>
      <c r="X13" s="265"/>
      <c r="Y13" s="168"/>
      <c r="Z13" s="168"/>
      <c r="AA13" s="244"/>
      <c r="AB13" s="265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304"/>
    </row>
    <row r="14" spans="1:54" ht="13.35" customHeight="1">
      <c r="A14" s="243"/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244"/>
      <c r="X14" s="265"/>
      <c r="Y14" s="168"/>
      <c r="Z14" s="168"/>
      <c r="AA14" s="244"/>
      <c r="AB14" s="265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304"/>
    </row>
    <row r="15" spans="1:54" ht="13.35" customHeight="1">
      <c r="A15" s="243"/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244"/>
      <c r="X15" s="265" t="s">
        <v>10</v>
      </c>
      <c r="Y15" s="168"/>
      <c r="Z15" s="168"/>
      <c r="AA15" s="244"/>
      <c r="AB15" s="265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304"/>
    </row>
    <row r="16" spans="1:54" ht="13.35" customHeight="1">
      <c r="A16" s="150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6"/>
      <c r="X16" s="265"/>
      <c r="Y16" s="168"/>
      <c r="Z16" s="168"/>
      <c r="AA16" s="244"/>
      <c r="AB16" s="265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304"/>
    </row>
    <row r="17" spans="1:50" ht="13.35" customHeight="1">
      <c r="A17" s="242" t="s">
        <v>52</v>
      </c>
      <c r="B17" s="170"/>
      <c r="C17" s="170"/>
      <c r="D17" s="170"/>
      <c r="E17" s="170"/>
      <c r="F17" s="171"/>
      <c r="G17" s="287" t="s">
        <v>32</v>
      </c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8"/>
      <c r="X17" s="265"/>
      <c r="Y17" s="168"/>
      <c r="Z17" s="168"/>
      <c r="AA17" s="244"/>
      <c r="AB17" s="265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304"/>
    </row>
    <row r="18" spans="1:50" ht="12" customHeight="1">
      <c r="A18" s="150"/>
      <c r="B18" s="145"/>
      <c r="C18" s="145"/>
      <c r="D18" s="145"/>
      <c r="E18" s="145"/>
      <c r="F18" s="146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90"/>
      <c r="X18" s="265"/>
      <c r="Y18" s="168"/>
      <c r="Z18" s="168"/>
      <c r="AA18" s="244"/>
      <c r="AB18" s="265"/>
      <c r="AC18" s="168"/>
      <c r="AD18" s="168"/>
      <c r="AE18" s="168"/>
      <c r="AF18" s="168"/>
      <c r="AG18" s="168"/>
      <c r="AH18" s="275"/>
      <c r="AI18" s="276"/>
      <c r="AJ18" s="276"/>
      <c r="AK18" s="276"/>
      <c r="AN18" s="275"/>
      <c r="AO18" s="276"/>
      <c r="AP18" s="276"/>
      <c r="AS18" s="275"/>
      <c r="AT18" s="276"/>
      <c r="AU18" s="276"/>
      <c r="AV18" s="276"/>
      <c r="AW18" s="9"/>
      <c r="AX18" s="10"/>
    </row>
    <row r="19" spans="1:50" ht="5.45" customHeight="1">
      <c r="A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265"/>
      <c r="Y19" s="168"/>
      <c r="Z19" s="168"/>
      <c r="AA19" s="244"/>
      <c r="AB19" s="172"/>
      <c r="AC19" s="145"/>
      <c r="AD19" s="145"/>
      <c r="AE19" s="145"/>
      <c r="AF19" s="145"/>
      <c r="AG19" s="145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8"/>
    </row>
    <row r="20" spans="1:50" s="1" customFormat="1" ht="12.6" customHeight="1">
      <c r="A20" s="154" t="s">
        <v>37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6"/>
      <c r="W20" s="161" t="s">
        <v>36</v>
      </c>
      <c r="X20" s="162"/>
      <c r="Y20" s="151"/>
      <c r="Z20" s="152"/>
      <c r="AA20" s="151"/>
      <c r="AB20" s="152"/>
      <c r="AC20" s="151"/>
      <c r="AD20" s="152"/>
      <c r="AE20" s="151"/>
      <c r="AF20" s="152"/>
      <c r="AG20" s="151"/>
      <c r="AH20" s="152"/>
      <c r="AI20" s="151"/>
      <c r="AJ20" s="152"/>
      <c r="AK20" s="151"/>
      <c r="AL20" s="152"/>
      <c r="AM20" s="151"/>
      <c r="AN20" s="152"/>
      <c r="AO20" s="151"/>
      <c r="AP20" s="152"/>
      <c r="AQ20" s="151"/>
      <c r="AR20" s="152"/>
      <c r="AS20" s="151"/>
      <c r="AT20" s="152"/>
      <c r="AU20" s="151"/>
      <c r="AV20" s="152"/>
      <c r="AW20" s="151"/>
      <c r="AX20" s="153"/>
    </row>
    <row r="21" spans="1:50">
      <c r="A21" s="242" t="s">
        <v>11</v>
      </c>
      <c r="B21" s="170"/>
      <c r="C21" s="170"/>
      <c r="D21" s="170"/>
      <c r="E21" s="170"/>
      <c r="F21" s="171"/>
      <c r="G21" s="279" t="s">
        <v>44</v>
      </c>
      <c r="H21" s="279"/>
      <c r="I21" s="279"/>
      <c r="J21" s="279"/>
      <c r="K21" s="279"/>
      <c r="L21" s="279"/>
      <c r="M21" s="279"/>
      <c r="N21" s="279"/>
      <c r="O21" s="279"/>
      <c r="P21" s="279"/>
      <c r="Q21" s="279"/>
      <c r="R21" s="279"/>
      <c r="S21" s="279"/>
      <c r="T21" s="279"/>
      <c r="U21" s="279"/>
      <c r="V21" s="279"/>
      <c r="W21" s="280"/>
      <c r="X21" s="169" t="s">
        <v>12</v>
      </c>
      <c r="Y21" s="170"/>
      <c r="Z21" s="170"/>
      <c r="AA21" s="171"/>
      <c r="AB21" s="253" t="s">
        <v>81</v>
      </c>
      <c r="AC21" s="254"/>
      <c r="AD21" s="254"/>
      <c r="AE21" s="254"/>
      <c r="AF21" s="254"/>
      <c r="AG21" s="254"/>
      <c r="AH21" s="254"/>
      <c r="AI21" s="254"/>
      <c r="AJ21" s="283"/>
      <c r="AK21" s="169" t="s">
        <v>13</v>
      </c>
      <c r="AL21" s="170"/>
      <c r="AM21" s="170"/>
      <c r="AN21" s="171"/>
      <c r="AO21" s="253" t="s">
        <v>82</v>
      </c>
      <c r="AP21" s="254"/>
      <c r="AQ21" s="254"/>
      <c r="AR21" s="254"/>
      <c r="AS21" s="254"/>
      <c r="AT21" s="254"/>
      <c r="AU21" s="254"/>
      <c r="AV21" s="254"/>
      <c r="AW21" s="254"/>
      <c r="AX21" s="255"/>
    </row>
    <row r="22" spans="1:50" ht="19.5" thickBot="1">
      <c r="A22" s="150"/>
      <c r="B22" s="145"/>
      <c r="C22" s="145"/>
      <c r="D22" s="145"/>
      <c r="E22" s="145"/>
      <c r="F22" s="146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2"/>
      <c r="X22" s="172"/>
      <c r="Y22" s="145"/>
      <c r="Z22" s="145"/>
      <c r="AA22" s="146"/>
      <c r="AB22" s="284"/>
      <c r="AC22" s="285"/>
      <c r="AD22" s="285"/>
      <c r="AE22" s="285"/>
      <c r="AF22" s="285"/>
      <c r="AG22" s="285"/>
      <c r="AH22" s="257"/>
      <c r="AI22" s="257"/>
      <c r="AJ22" s="286"/>
      <c r="AK22" s="265"/>
      <c r="AL22" s="168"/>
      <c r="AM22" s="168"/>
      <c r="AN22" s="244"/>
      <c r="AO22" s="256"/>
      <c r="AP22" s="257"/>
      <c r="AQ22" s="257"/>
      <c r="AR22" s="257"/>
      <c r="AS22" s="257"/>
      <c r="AT22" s="257"/>
      <c r="AU22" s="257"/>
      <c r="AV22" s="257"/>
      <c r="AW22" s="257"/>
      <c r="AX22" s="258"/>
    </row>
    <row r="23" spans="1:50" ht="12" customHeight="1">
      <c r="A23" s="228" t="s">
        <v>53</v>
      </c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30"/>
      <c r="M23" s="259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1"/>
      <c r="AC23" s="169"/>
      <c r="AD23" s="170"/>
      <c r="AE23" s="170"/>
      <c r="AF23" s="170"/>
      <c r="AG23" s="170"/>
      <c r="AH23" s="266" t="s">
        <v>54</v>
      </c>
      <c r="AI23" s="267"/>
      <c r="AJ23" s="267"/>
      <c r="AK23" s="267"/>
      <c r="AL23" s="267"/>
      <c r="AM23" s="267"/>
      <c r="AN23" s="267"/>
      <c r="AO23" s="267"/>
      <c r="AP23" s="267"/>
      <c r="AQ23" s="267"/>
      <c r="AR23" s="267"/>
      <c r="AS23" s="267"/>
      <c r="AT23" s="267"/>
      <c r="AU23" s="267"/>
      <c r="AV23" s="267"/>
      <c r="AW23" s="267"/>
      <c r="AX23" s="268"/>
    </row>
    <row r="24" spans="1:50" ht="12" customHeight="1">
      <c r="A24" s="231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3"/>
      <c r="M24" s="262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4"/>
      <c r="AC24" s="265"/>
      <c r="AD24" s="168"/>
      <c r="AE24" s="168"/>
      <c r="AF24" s="168"/>
      <c r="AG24" s="168"/>
      <c r="AH24" s="269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1"/>
    </row>
    <row r="25" spans="1:50" ht="5.45" customHeight="1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9"/>
      <c r="AC25" s="172"/>
      <c r="AD25" s="145"/>
      <c r="AE25" s="145"/>
      <c r="AF25" s="145"/>
      <c r="AG25" s="145"/>
      <c r="AH25" s="272"/>
      <c r="AI25" s="273"/>
      <c r="AJ25" s="273"/>
      <c r="AK25" s="273"/>
      <c r="AL25" s="273"/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3"/>
      <c r="AX25" s="274"/>
    </row>
    <row r="26" spans="1:50" ht="12" customHeight="1">
      <c r="A26" s="228" t="s">
        <v>55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30"/>
      <c r="M26" s="234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6"/>
      <c r="AC26" s="169"/>
      <c r="AD26" s="170"/>
      <c r="AE26" s="170"/>
      <c r="AF26" s="170"/>
      <c r="AG26" s="240"/>
      <c r="AH26" s="242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1"/>
    </row>
    <row r="27" spans="1:50" ht="12" customHeight="1">
      <c r="A27" s="231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3"/>
      <c r="M27" s="237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9"/>
      <c r="AC27" s="172"/>
      <c r="AD27" s="145"/>
      <c r="AE27" s="145"/>
      <c r="AF27" s="145"/>
      <c r="AG27" s="241"/>
      <c r="AH27" s="243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244"/>
    </row>
    <row r="28" spans="1:50" ht="18" customHeight="1">
      <c r="A28" s="147" t="s">
        <v>56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9"/>
      <c r="R28" s="169" t="s">
        <v>57</v>
      </c>
      <c r="S28" s="170"/>
      <c r="T28" s="170"/>
      <c r="U28" s="170"/>
      <c r="V28" s="170" t="s">
        <v>58</v>
      </c>
      <c r="W28" s="171"/>
      <c r="X28" s="169" t="s">
        <v>59</v>
      </c>
      <c r="Y28" s="170"/>
      <c r="Z28" s="170"/>
      <c r="AA28" s="170"/>
      <c r="AB28" s="170"/>
      <c r="AC28" s="170"/>
      <c r="AD28" s="170"/>
      <c r="AE28" s="170"/>
      <c r="AF28" s="170"/>
      <c r="AG28" s="240"/>
      <c r="AH28" s="243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244"/>
    </row>
    <row r="29" spans="1:50" ht="17.100000000000001" customHeight="1">
      <c r="A29" s="14">
        <v>1</v>
      </c>
      <c r="B29" s="245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7" t="e">
        <f>ROUNDUP(X29/M26*100,2)</f>
        <v>#DIV/0!</v>
      </c>
      <c r="S29" s="247"/>
      <c r="T29" s="247"/>
      <c r="U29" s="248"/>
      <c r="V29" s="249" t="s">
        <v>58</v>
      </c>
      <c r="W29" s="250"/>
      <c r="X29" s="251"/>
      <c r="Y29" s="251"/>
      <c r="Z29" s="251"/>
      <c r="AA29" s="251"/>
      <c r="AB29" s="251"/>
      <c r="AC29" s="251"/>
      <c r="AD29" s="251"/>
      <c r="AE29" s="251"/>
      <c r="AF29" s="251"/>
      <c r="AG29" s="252"/>
      <c r="AH29" s="243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244"/>
    </row>
    <row r="30" spans="1:50" ht="17.100000000000001" customHeight="1">
      <c r="A30" s="15">
        <v>2</v>
      </c>
      <c r="B30" s="163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57" t="e">
        <f>ROUNDUP(X30/$M$26*100,2)</f>
        <v>#DIV/0!</v>
      </c>
      <c r="S30" s="157"/>
      <c r="T30" s="157"/>
      <c r="U30" s="158"/>
      <c r="V30" s="159" t="s">
        <v>58</v>
      </c>
      <c r="W30" s="160"/>
      <c r="X30" s="217"/>
      <c r="Y30" s="217"/>
      <c r="Z30" s="217"/>
      <c r="AA30" s="217"/>
      <c r="AB30" s="217"/>
      <c r="AC30" s="217"/>
      <c r="AD30" s="217"/>
      <c r="AE30" s="217"/>
      <c r="AF30" s="217"/>
      <c r="AG30" s="218"/>
      <c r="AH30" s="243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244"/>
    </row>
    <row r="31" spans="1:50" ht="17.100000000000001" customHeight="1">
      <c r="A31" s="15">
        <v>3</v>
      </c>
      <c r="B31" s="163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57" t="e">
        <f t="shared" ref="R31:R37" si="0">ROUNDUP(X31/$M$26*100,2)</f>
        <v>#DIV/0!</v>
      </c>
      <c r="S31" s="157"/>
      <c r="T31" s="157"/>
      <c r="U31" s="158"/>
      <c r="V31" s="159" t="s">
        <v>58</v>
      </c>
      <c r="W31" s="160"/>
      <c r="X31" s="217"/>
      <c r="Y31" s="217"/>
      <c r="Z31" s="217"/>
      <c r="AA31" s="217"/>
      <c r="AB31" s="217"/>
      <c r="AC31" s="217"/>
      <c r="AD31" s="217"/>
      <c r="AE31" s="217"/>
      <c r="AF31" s="217"/>
      <c r="AG31" s="218"/>
      <c r="AH31" s="243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244"/>
    </row>
    <row r="32" spans="1:50" ht="17.100000000000001" customHeight="1">
      <c r="A32" s="15">
        <v>4</v>
      </c>
      <c r="B32" s="163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57" t="e">
        <f t="shared" si="0"/>
        <v>#DIV/0!</v>
      </c>
      <c r="S32" s="157"/>
      <c r="T32" s="157"/>
      <c r="U32" s="158"/>
      <c r="V32" s="159" t="s">
        <v>58</v>
      </c>
      <c r="W32" s="160"/>
      <c r="X32" s="217"/>
      <c r="Y32" s="217"/>
      <c r="Z32" s="217"/>
      <c r="AA32" s="217"/>
      <c r="AB32" s="217"/>
      <c r="AC32" s="217"/>
      <c r="AD32" s="217"/>
      <c r="AE32" s="217"/>
      <c r="AF32" s="217"/>
      <c r="AG32" s="218"/>
      <c r="AH32" s="243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244"/>
    </row>
    <row r="33" spans="1:55" ht="17.100000000000001" customHeight="1">
      <c r="A33" s="15">
        <v>5</v>
      </c>
      <c r="B33" s="163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57" t="e">
        <f t="shared" si="0"/>
        <v>#DIV/0!</v>
      </c>
      <c r="S33" s="157"/>
      <c r="T33" s="157"/>
      <c r="U33" s="158"/>
      <c r="V33" s="159" t="s">
        <v>58</v>
      </c>
      <c r="W33" s="160"/>
      <c r="X33" s="217"/>
      <c r="Y33" s="217"/>
      <c r="Z33" s="217"/>
      <c r="AA33" s="217"/>
      <c r="AB33" s="217"/>
      <c r="AC33" s="217"/>
      <c r="AD33" s="217"/>
      <c r="AE33" s="217"/>
      <c r="AF33" s="217"/>
      <c r="AG33" s="218"/>
      <c r="AH33" s="243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244"/>
    </row>
    <row r="34" spans="1:55" ht="17.100000000000001" customHeight="1">
      <c r="A34" s="15">
        <v>6</v>
      </c>
      <c r="B34" s="163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57" t="e">
        <f t="shared" si="0"/>
        <v>#DIV/0!</v>
      </c>
      <c r="S34" s="157"/>
      <c r="T34" s="157"/>
      <c r="U34" s="158"/>
      <c r="V34" s="159" t="s">
        <v>58</v>
      </c>
      <c r="W34" s="160"/>
      <c r="X34" s="217"/>
      <c r="Y34" s="217"/>
      <c r="Z34" s="217"/>
      <c r="AA34" s="217"/>
      <c r="AB34" s="217"/>
      <c r="AC34" s="217"/>
      <c r="AD34" s="217"/>
      <c r="AE34" s="217"/>
      <c r="AF34" s="217"/>
      <c r="AG34" s="218"/>
      <c r="AH34" s="243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244"/>
    </row>
    <row r="35" spans="1:55" ht="17.100000000000001" customHeight="1">
      <c r="A35" s="15">
        <v>7</v>
      </c>
      <c r="B35" s="163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57" t="e">
        <f t="shared" si="0"/>
        <v>#DIV/0!</v>
      </c>
      <c r="S35" s="157"/>
      <c r="T35" s="157"/>
      <c r="U35" s="158"/>
      <c r="V35" s="159" t="s">
        <v>58</v>
      </c>
      <c r="W35" s="160"/>
      <c r="X35" s="217"/>
      <c r="Y35" s="217"/>
      <c r="Z35" s="217"/>
      <c r="AA35" s="217"/>
      <c r="AB35" s="217"/>
      <c r="AC35" s="217"/>
      <c r="AD35" s="217"/>
      <c r="AE35" s="217"/>
      <c r="AF35" s="217"/>
      <c r="AG35" s="218"/>
      <c r="AH35" s="243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244"/>
    </row>
    <row r="36" spans="1:55" ht="17.100000000000001" customHeight="1">
      <c r="A36" s="15">
        <v>8</v>
      </c>
      <c r="B36" s="163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57" t="e">
        <f t="shared" si="0"/>
        <v>#DIV/0!</v>
      </c>
      <c r="S36" s="157"/>
      <c r="T36" s="157"/>
      <c r="U36" s="158"/>
      <c r="V36" s="159" t="s">
        <v>58</v>
      </c>
      <c r="W36" s="160"/>
      <c r="X36" s="217"/>
      <c r="Y36" s="217"/>
      <c r="Z36" s="217"/>
      <c r="AA36" s="217"/>
      <c r="AB36" s="217"/>
      <c r="AC36" s="217"/>
      <c r="AD36" s="217"/>
      <c r="AE36" s="217"/>
      <c r="AF36" s="217"/>
      <c r="AG36" s="218"/>
      <c r="AH36" s="243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244"/>
    </row>
    <row r="37" spans="1:55" ht="17.100000000000001" customHeight="1">
      <c r="A37" s="16">
        <v>9</v>
      </c>
      <c r="B37" s="219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4" t="e">
        <f t="shared" si="0"/>
        <v>#DIV/0!</v>
      </c>
      <c r="S37" s="225"/>
      <c r="T37" s="225"/>
      <c r="U37" s="225"/>
      <c r="V37" s="226" t="s">
        <v>58</v>
      </c>
      <c r="W37" s="227"/>
      <c r="X37" s="221"/>
      <c r="Y37" s="222"/>
      <c r="Z37" s="222"/>
      <c r="AA37" s="222"/>
      <c r="AB37" s="222"/>
      <c r="AC37" s="222"/>
      <c r="AD37" s="222"/>
      <c r="AE37" s="222"/>
      <c r="AF37" s="222"/>
      <c r="AG37" s="223"/>
      <c r="AH37" s="243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244"/>
    </row>
    <row r="38" spans="1:55" ht="17.100000000000001" hidden="1" customHeight="1">
      <c r="A38" s="147" t="s">
        <v>80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9"/>
      <c r="R38" s="33"/>
      <c r="S38" s="34"/>
      <c r="T38" s="34"/>
      <c r="U38" s="34"/>
      <c r="V38" s="145"/>
      <c r="W38" s="146"/>
      <c r="X38" s="142">
        <f>SUM(X29:AG37)</f>
        <v>0</v>
      </c>
      <c r="Y38" s="143"/>
      <c r="Z38" s="143"/>
      <c r="AA38" s="143"/>
      <c r="AB38" s="143"/>
      <c r="AC38" s="143"/>
      <c r="AD38" s="143"/>
      <c r="AE38" s="143"/>
      <c r="AF38" s="143"/>
      <c r="AG38" s="144"/>
      <c r="AH38" s="150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6"/>
    </row>
    <row r="39" spans="1:55" ht="17.100000000000001" customHeight="1">
      <c r="A39" s="207" t="s">
        <v>60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9"/>
      <c r="S39" s="209"/>
      <c r="T39" s="209"/>
      <c r="U39" s="209"/>
      <c r="V39" s="209"/>
      <c r="W39" s="209"/>
      <c r="X39" s="210">
        <f>ROUNDDOWN(X38*0.1,0)</f>
        <v>0</v>
      </c>
      <c r="Y39" s="210"/>
      <c r="Z39" s="210"/>
      <c r="AA39" s="210"/>
      <c r="AB39" s="210"/>
      <c r="AC39" s="210"/>
      <c r="AD39" s="210"/>
      <c r="AE39" s="210"/>
      <c r="AF39" s="210"/>
      <c r="AG39" s="211"/>
      <c r="AH39" s="148" t="s">
        <v>61</v>
      </c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9"/>
    </row>
    <row r="40" spans="1:55" ht="17.100000000000001" customHeight="1">
      <c r="A40" s="183" t="s">
        <v>62</v>
      </c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212" t="e">
        <f>R29</f>
        <v>#DIV/0!</v>
      </c>
      <c r="S40" s="212"/>
      <c r="T40" s="212"/>
      <c r="U40" s="213"/>
      <c r="V40" s="149" t="s">
        <v>58</v>
      </c>
      <c r="W40" s="184"/>
      <c r="X40" s="201">
        <f>SUM(X29:AG39)</f>
        <v>0</v>
      </c>
      <c r="Y40" s="201"/>
      <c r="Z40" s="201"/>
      <c r="AA40" s="201"/>
      <c r="AB40" s="201"/>
      <c r="AC40" s="201"/>
      <c r="AD40" s="201"/>
      <c r="AE40" s="201"/>
      <c r="AF40" s="201"/>
      <c r="AG40" s="202"/>
      <c r="AH40" s="214" t="s">
        <v>58</v>
      </c>
      <c r="AI40" s="215"/>
      <c r="AJ40" s="215"/>
      <c r="AK40" s="215"/>
      <c r="AL40" s="215"/>
      <c r="AM40" s="216"/>
      <c r="AN40" s="17"/>
      <c r="AO40" s="18"/>
      <c r="AP40" s="19"/>
      <c r="AQ40" s="18"/>
      <c r="AR40" s="20"/>
      <c r="AS40" s="19"/>
      <c r="AT40" s="18"/>
      <c r="AU40" s="20"/>
      <c r="AV40" s="18"/>
      <c r="AW40" s="18"/>
      <c r="AX40" s="21"/>
    </row>
    <row r="41" spans="1:55" ht="17.100000000000001" customHeight="1">
      <c r="A41" s="183" t="s">
        <v>63</v>
      </c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99">
        <v>90</v>
      </c>
      <c r="S41" s="199"/>
      <c r="T41" s="199"/>
      <c r="U41" s="200"/>
      <c r="V41" s="149" t="s">
        <v>58</v>
      </c>
      <c r="W41" s="184"/>
      <c r="X41" s="201">
        <f>X40*R41/100</f>
        <v>0</v>
      </c>
      <c r="Y41" s="201"/>
      <c r="Z41" s="201"/>
      <c r="AA41" s="201"/>
      <c r="AB41" s="201"/>
      <c r="AC41" s="201"/>
      <c r="AD41" s="201"/>
      <c r="AE41" s="201"/>
      <c r="AF41" s="201"/>
      <c r="AG41" s="202"/>
      <c r="AH41" s="203" t="s">
        <v>64</v>
      </c>
      <c r="AI41" s="203"/>
      <c r="AJ41" s="203"/>
      <c r="AK41" s="203"/>
      <c r="AL41" s="203"/>
      <c r="AM41" s="204"/>
      <c r="AN41" s="22"/>
      <c r="AO41" s="23"/>
      <c r="AP41" s="24"/>
      <c r="AQ41" s="23"/>
      <c r="AR41" s="25"/>
      <c r="AS41" s="24"/>
      <c r="AT41" s="23"/>
      <c r="AU41" s="25"/>
      <c r="AV41" s="23"/>
      <c r="AW41" s="23"/>
      <c r="AX41" s="26"/>
      <c r="BB41">
        <v>90</v>
      </c>
      <c r="BC41">
        <v>100</v>
      </c>
    </row>
    <row r="42" spans="1:55" ht="17.100000000000001" customHeight="1">
      <c r="A42" s="183" t="s">
        <v>65</v>
      </c>
      <c r="B42" s="184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205" t="e">
        <f>ROUNDUP(X42/M23*100,2)</f>
        <v>#DIV/0!</v>
      </c>
      <c r="S42" s="205"/>
      <c r="T42" s="205"/>
      <c r="U42" s="206"/>
      <c r="V42" s="149" t="s">
        <v>58</v>
      </c>
      <c r="W42" s="184"/>
      <c r="X42" s="187"/>
      <c r="Y42" s="187"/>
      <c r="Z42" s="187"/>
      <c r="AA42" s="187"/>
      <c r="AB42" s="187"/>
      <c r="AC42" s="187"/>
      <c r="AD42" s="187"/>
      <c r="AE42" s="187"/>
      <c r="AF42" s="187"/>
      <c r="AG42" s="188"/>
      <c r="AH42" s="189" t="s">
        <v>66</v>
      </c>
      <c r="AI42" s="190"/>
      <c r="AJ42" s="190"/>
      <c r="AK42" s="190"/>
      <c r="AL42" s="190"/>
      <c r="AM42" s="191"/>
      <c r="AN42" s="22"/>
      <c r="AO42" s="23"/>
      <c r="AP42" s="24"/>
      <c r="AQ42" s="23"/>
      <c r="AR42" s="25"/>
      <c r="AS42" s="24"/>
      <c r="AT42" s="23"/>
      <c r="AU42" s="25"/>
      <c r="AV42" s="23"/>
      <c r="AW42" s="23"/>
      <c r="AX42" s="26"/>
      <c r="BB42">
        <v>100</v>
      </c>
    </row>
    <row r="43" spans="1:55" ht="17.100000000000001" customHeight="1">
      <c r="A43" s="183" t="s">
        <v>67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5"/>
      <c r="S43" s="185"/>
      <c r="T43" s="185"/>
      <c r="U43" s="186"/>
      <c r="V43" s="149" t="s">
        <v>58</v>
      </c>
      <c r="W43" s="184"/>
      <c r="X43" s="187">
        <f>X41-X42</f>
        <v>0</v>
      </c>
      <c r="Y43" s="187"/>
      <c r="Z43" s="187"/>
      <c r="AA43" s="187"/>
      <c r="AB43" s="187"/>
      <c r="AC43" s="187"/>
      <c r="AD43" s="187"/>
      <c r="AE43" s="187"/>
      <c r="AF43" s="187"/>
      <c r="AG43" s="188"/>
      <c r="AH43" s="189" t="s">
        <v>68</v>
      </c>
      <c r="AI43" s="190"/>
      <c r="AJ43" s="190"/>
      <c r="AK43" s="190"/>
      <c r="AL43" s="190"/>
      <c r="AM43" s="191"/>
      <c r="AN43" s="22"/>
      <c r="AO43" s="23"/>
      <c r="AP43" s="24"/>
      <c r="AQ43" s="23"/>
      <c r="AR43" s="25"/>
      <c r="AS43" s="24"/>
      <c r="AT43" s="23"/>
      <c r="AU43" s="25"/>
      <c r="AV43" s="23"/>
      <c r="AW43" s="23"/>
      <c r="AX43" s="26"/>
    </row>
    <row r="44" spans="1:55" ht="17.100000000000001" customHeight="1" thickBot="1">
      <c r="A44" s="192" t="s">
        <v>69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4" t="e">
        <f>100-R42-R43</f>
        <v>#DIV/0!</v>
      </c>
      <c r="S44" s="194"/>
      <c r="T44" s="194"/>
      <c r="U44" s="195"/>
      <c r="V44" s="196" t="s">
        <v>58</v>
      </c>
      <c r="W44" s="193"/>
      <c r="X44" s="197">
        <f>M23-X42-X43</f>
        <v>0</v>
      </c>
      <c r="Y44" s="197"/>
      <c r="Z44" s="197"/>
      <c r="AA44" s="197"/>
      <c r="AB44" s="197"/>
      <c r="AC44" s="197"/>
      <c r="AD44" s="197"/>
      <c r="AE44" s="197"/>
      <c r="AF44" s="197"/>
      <c r="AG44" s="198"/>
      <c r="AH44" s="190" t="s">
        <v>70</v>
      </c>
      <c r="AI44" s="190"/>
      <c r="AJ44" s="190"/>
      <c r="AK44" s="190"/>
      <c r="AL44" s="190"/>
      <c r="AM44" s="191"/>
      <c r="AN44" s="27"/>
      <c r="AO44" s="28"/>
      <c r="AP44" s="29"/>
      <c r="AQ44" s="28"/>
      <c r="AR44" s="30"/>
      <c r="AS44" s="29"/>
      <c r="AT44" s="28"/>
      <c r="AU44" s="30"/>
      <c r="AV44" s="28"/>
      <c r="AW44" s="28"/>
      <c r="AX44" s="31"/>
    </row>
    <row r="45" spans="1:55" ht="17.100000000000001" customHeight="1">
      <c r="A45" s="168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80"/>
      <c r="AI45" s="181"/>
      <c r="AJ45" s="181"/>
      <c r="AK45" s="181"/>
      <c r="AL45" s="181"/>
      <c r="AM45" s="181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</row>
    <row r="46" spans="1:55" ht="17.100000000000001" customHeight="1">
      <c r="A46" s="166" t="s">
        <v>71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78"/>
      <c r="Q46" s="178"/>
      <c r="R46" s="178"/>
      <c r="S46" s="178"/>
      <c r="T46" s="178"/>
      <c r="U46" s="178"/>
      <c r="V46" s="178"/>
      <c r="W46" s="178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6"/>
      <c r="AI46" s="177"/>
      <c r="AJ46" s="177"/>
      <c r="AK46" s="177"/>
      <c r="AL46" s="177"/>
      <c r="AM46" s="177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</row>
    <row r="47" spans="1:55" ht="17.100000000000001" customHeight="1">
      <c r="A47" s="166" t="s">
        <v>72</v>
      </c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73"/>
      <c r="Q47" s="174"/>
      <c r="R47" s="174"/>
      <c r="S47" s="174"/>
      <c r="T47" s="174"/>
      <c r="U47" s="174"/>
      <c r="V47" s="174"/>
      <c r="W47" s="174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6"/>
      <c r="AI47" s="177"/>
      <c r="AJ47" s="177"/>
      <c r="AK47" s="177"/>
      <c r="AL47" s="177"/>
      <c r="AM47" s="177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</row>
    <row r="48" spans="1:55" ht="17.100000000000001" customHeight="1">
      <c r="A48" s="166"/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78"/>
      <c r="Q48" s="179"/>
      <c r="R48" s="179"/>
      <c r="S48" s="179"/>
      <c r="T48" s="179"/>
      <c r="U48" s="179"/>
      <c r="V48" s="179"/>
      <c r="W48" s="179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6"/>
      <c r="AI48" s="177"/>
      <c r="AJ48" s="177"/>
      <c r="AK48" s="177"/>
      <c r="AL48" s="177"/>
      <c r="AM48" s="177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  <c r="AX48" s="175"/>
    </row>
    <row r="49" spans="1:50">
      <c r="A49" s="166"/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</row>
    <row r="50" spans="1:50" ht="6.6" customHeight="1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</row>
    <row r="51" spans="1:50">
      <c r="A51" s="169" t="s">
        <v>14</v>
      </c>
      <c r="B51" s="170"/>
      <c r="C51" s="170"/>
      <c r="D51" s="170"/>
      <c r="E51" s="171"/>
      <c r="F51" s="169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1"/>
    </row>
    <row r="52" spans="1:50">
      <c r="A52" s="172"/>
      <c r="B52" s="145"/>
      <c r="C52" s="145"/>
      <c r="D52" s="145"/>
      <c r="E52" s="146"/>
      <c r="F52" s="172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6"/>
    </row>
    <row r="53" spans="1:50" ht="6.6" customHeight="1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</row>
    <row r="54" spans="1:50" s="32" customFormat="1" ht="13.5">
      <c r="A54" s="165" t="s">
        <v>73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 t="s">
        <v>15</v>
      </c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5"/>
      <c r="AQ54" s="165" t="s">
        <v>16</v>
      </c>
      <c r="AR54" s="165"/>
      <c r="AS54" s="165"/>
      <c r="AT54" s="165"/>
      <c r="AU54" s="165"/>
      <c r="AV54" s="165"/>
      <c r="AW54" s="165"/>
      <c r="AX54" s="165"/>
    </row>
    <row r="55" spans="1:50" s="32" customFormat="1" ht="12" customHeight="1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165"/>
      <c r="AV55" s="165"/>
      <c r="AW55" s="165"/>
      <c r="AX55" s="165"/>
    </row>
    <row r="56" spans="1:50" s="32" customFormat="1" ht="12" customHeight="1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</row>
    <row r="57" spans="1:50" s="32" customFormat="1" ht="12" customHeight="1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</row>
    <row r="58" spans="1:50" s="32" customFormat="1" ht="12" customHeight="1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</row>
    <row r="59" spans="1:50" s="32" customFormat="1" ht="12" customHeight="1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</row>
  </sheetData>
  <mergeCells count="188">
    <mergeCell ref="AS3:AU3"/>
    <mergeCell ref="AV3:AW3"/>
    <mergeCell ref="A4:AX4"/>
    <mergeCell ref="A5:Y5"/>
    <mergeCell ref="Z5:AX5"/>
    <mergeCell ref="A6:AX6"/>
    <mergeCell ref="A1:K1"/>
    <mergeCell ref="L1:AF1"/>
    <mergeCell ref="AH1:AK1"/>
    <mergeCell ref="AL1:AX1"/>
    <mergeCell ref="A2:AX2"/>
    <mergeCell ref="A3:AD3"/>
    <mergeCell ref="AE3:AK3"/>
    <mergeCell ref="AL3:AM3"/>
    <mergeCell ref="AN3:AP3"/>
    <mergeCell ref="AQ3:AR3"/>
    <mergeCell ref="A7:P7"/>
    <mergeCell ref="AF7:AX7"/>
    <mergeCell ref="A8:AX8"/>
    <mergeCell ref="A9:W9"/>
    <mergeCell ref="X9:AA9"/>
    <mergeCell ref="AB9:AC9"/>
    <mergeCell ref="AD9:AE9"/>
    <mergeCell ref="AF9:AG9"/>
    <mergeCell ref="AH9:AI9"/>
    <mergeCell ref="AJ9:AK9"/>
    <mergeCell ref="A13:W16"/>
    <mergeCell ref="X13:AA14"/>
    <mergeCell ref="X15:AA15"/>
    <mergeCell ref="X16:AA19"/>
    <mergeCell ref="A17:F18"/>
    <mergeCell ref="G17:W18"/>
    <mergeCell ref="AL9:AM9"/>
    <mergeCell ref="AN9:AX9"/>
    <mergeCell ref="A10:B12"/>
    <mergeCell ref="C10:F11"/>
    <mergeCell ref="G10:V11"/>
    <mergeCell ref="W10:W11"/>
    <mergeCell ref="X10:AA11"/>
    <mergeCell ref="AB10:AX17"/>
    <mergeCell ref="C12:W12"/>
    <mergeCell ref="X12:AA12"/>
    <mergeCell ref="AO21:AX22"/>
    <mergeCell ref="A23:L24"/>
    <mergeCell ref="M23:AB24"/>
    <mergeCell ref="AC23:AG25"/>
    <mergeCell ref="AH23:AX25"/>
    <mergeCell ref="A25:AB25"/>
    <mergeCell ref="AB18:AG19"/>
    <mergeCell ref="AH18:AK18"/>
    <mergeCell ref="AN18:AP18"/>
    <mergeCell ref="AS18:AV18"/>
    <mergeCell ref="AH19:AX19"/>
    <mergeCell ref="A21:F22"/>
    <mergeCell ref="G21:W22"/>
    <mergeCell ref="X21:AA22"/>
    <mergeCell ref="AB21:AJ22"/>
    <mergeCell ref="AK21:AN22"/>
    <mergeCell ref="A26:L27"/>
    <mergeCell ref="M26:AB27"/>
    <mergeCell ref="AC26:AG27"/>
    <mergeCell ref="AH26:AX37"/>
    <mergeCell ref="A28:Q28"/>
    <mergeCell ref="R28:U28"/>
    <mergeCell ref="V28:W28"/>
    <mergeCell ref="X28:AG28"/>
    <mergeCell ref="B29:Q29"/>
    <mergeCell ref="R29:U29"/>
    <mergeCell ref="B32:Q32"/>
    <mergeCell ref="X32:AG32"/>
    <mergeCell ref="B33:Q33"/>
    <mergeCell ref="X33:AG33"/>
    <mergeCell ref="R32:U32"/>
    <mergeCell ref="V32:W32"/>
    <mergeCell ref="R33:U33"/>
    <mergeCell ref="V33:W33"/>
    <mergeCell ref="V29:W29"/>
    <mergeCell ref="X29:AG29"/>
    <mergeCell ref="B30:Q30"/>
    <mergeCell ref="X30:AG30"/>
    <mergeCell ref="B31:Q31"/>
    <mergeCell ref="X31:AG31"/>
    <mergeCell ref="X36:AG36"/>
    <mergeCell ref="B37:Q37"/>
    <mergeCell ref="X37:AG37"/>
    <mergeCell ref="R36:U36"/>
    <mergeCell ref="V36:W36"/>
    <mergeCell ref="R37:U37"/>
    <mergeCell ref="V37:W37"/>
    <mergeCell ref="B34:Q34"/>
    <mergeCell ref="X34:AG34"/>
    <mergeCell ref="B35:Q35"/>
    <mergeCell ref="X35:AG35"/>
    <mergeCell ref="R34:U34"/>
    <mergeCell ref="V34:W34"/>
    <mergeCell ref="R35:U35"/>
    <mergeCell ref="V35:W35"/>
    <mergeCell ref="A39:Q39"/>
    <mergeCell ref="R39:W39"/>
    <mergeCell ref="X39:AG39"/>
    <mergeCell ref="AH39:AX39"/>
    <mergeCell ref="A40:Q40"/>
    <mergeCell ref="R40:U40"/>
    <mergeCell ref="V40:W40"/>
    <mergeCell ref="X40:AG40"/>
    <mergeCell ref="AH40:AM40"/>
    <mergeCell ref="A41:Q41"/>
    <mergeCell ref="R41:U41"/>
    <mergeCell ref="V41:W41"/>
    <mergeCell ref="X41:AG41"/>
    <mergeCell ref="AH41:AM41"/>
    <mergeCell ref="A42:Q42"/>
    <mergeCell ref="R42:U42"/>
    <mergeCell ref="V42:W42"/>
    <mergeCell ref="X42:AG42"/>
    <mergeCell ref="AH42:AM42"/>
    <mergeCell ref="A45:AG45"/>
    <mergeCell ref="AH45:AM45"/>
    <mergeCell ref="AN45:AX45"/>
    <mergeCell ref="A46:O46"/>
    <mergeCell ref="P46:W46"/>
    <mergeCell ref="X46:AG46"/>
    <mergeCell ref="AH46:AM46"/>
    <mergeCell ref="AN46:AX46"/>
    <mergeCell ref="A43:Q43"/>
    <mergeCell ref="R43:U43"/>
    <mergeCell ref="V43:W43"/>
    <mergeCell ref="X43:AG43"/>
    <mergeCell ref="AH43:AM43"/>
    <mergeCell ref="A44:Q44"/>
    <mergeCell ref="R44:U44"/>
    <mergeCell ref="V44:W44"/>
    <mergeCell ref="X44:AG44"/>
    <mergeCell ref="AH44:AM44"/>
    <mergeCell ref="A49:O49"/>
    <mergeCell ref="P49:AX49"/>
    <mergeCell ref="A50:AX50"/>
    <mergeCell ref="A51:E52"/>
    <mergeCell ref="F51:AX52"/>
    <mergeCell ref="A53:AX53"/>
    <mergeCell ref="A47:O47"/>
    <mergeCell ref="P47:W47"/>
    <mergeCell ref="X47:AG47"/>
    <mergeCell ref="AH47:AM47"/>
    <mergeCell ref="AN47:AX47"/>
    <mergeCell ref="A48:O48"/>
    <mergeCell ref="P48:W48"/>
    <mergeCell ref="X48:AG48"/>
    <mergeCell ref="AH48:AM48"/>
    <mergeCell ref="AN48:AX48"/>
    <mergeCell ref="AQ54:AX54"/>
    <mergeCell ref="A55:G59"/>
    <mergeCell ref="H55:N59"/>
    <mergeCell ref="O55:U59"/>
    <mergeCell ref="V55:AB59"/>
    <mergeCell ref="AC55:AI59"/>
    <mergeCell ref="AJ55:AP59"/>
    <mergeCell ref="AQ55:AX59"/>
    <mergeCell ref="A54:G54"/>
    <mergeCell ref="H54:N54"/>
    <mergeCell ref="O54:U54"/>
    <mergeCell ref="V54:AB54"/>
    <mergeCell ref="AC54:AI54"/>
    <mergeCell ref="AJ54:AP54"/>
    <mergeCell ref="X38:AG38"/>
    <mergeCell ref="V38:W38"/>
    <mergeCell ref="A38:Q38"/>
    <mergeCell ref="AH38:AX38"/>
    <mergeCell ref="AU20:AV20"/>
    <mergeCell ref="AW20:AX20"/>
    <mergeCell ref="A20:V20"/>
    <mergeCell ref="R30:U30"/>
    <mergeCell ref="V30:W30"/>
    <mergeCell ref="R31:U31"/>
    <mergeCell ref="V31:W31"/>
    <mergeCell ref="AI20:AJ20"/>
    <mergeCell ref="AK20:AL20"/>
    <mergeCell ref="AM20:AN20"/>
    <mergeCell ref="AO20:AP20"/>
    <mergeCell ref="AQ20:AR20"/>
    <mergeCell ref="AS20:AT20"/>
    <mergeCell ref="W20:X20"/>
    <mergeCell ref="Y20:Z20"/>
    <mergeCell ref="AA20:AB20"/>
    <mergeCell ref="AC20:AD20"/>
    <mergeCell ref="AE20:AF20"/>
    <mergeCell ref="AG20:AH20"/>
    <mergeCell ref="B36:Q36"/>
  </mergeCells>
  <phoneticPr fontId="1"/>
  <dataValidations count="1">
    <dataValidation type="list" allowBlank="1" showInputMessage="1" showErrorMessage="1" sqref="R41:U41" xr:uid="{4C830D1F-FDAE-4B25-A8FD-E9F2319659A3}">
      <formula1>$BB$41:$BC$41</formula1>
    </dataValidation>
  </dataValidations>
  <pageMargins left="0.74803149606299213" right="0.59055118110236227" top="0.59055118110236227" bottom="0.31496062992125984" header="0.31496062992125984" footer="0.23622047244094491"/>
  <pageSetup paperSize="9" orientation="portrait" blackAndWhite="1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0639E-DC65-49AF-A3B7-940A9D161E11}">
  <sheetPr>
    <tabColor theme="8" tint="0.59999389629810485"/>
  </sheetPr>
  <dimension ref="A1:CM286"/>
  <sheetViews>
    <sheetView showGridLines="0" tabSelected="1" topLeftCell="B1" zoomScale="115" zoomScaleNormal="115" zoomScaleSheetLayoutView="112" workbookViewId="0">
      <pane xSplit="8" ySplit="8" topLeftCell="J9" activePane="bottomRight" state="frozen"/>
      <selection activeCell="B1" sqref="B1"/>
      <selection pane="topRight" activeCell="J1" sqref="J1"/>
      <selection pane="bottomLeft" activeCell="B9" sqref="B9"/>
      <selection pane="bottomRight" activeCell="BP30" sqref="BP30:BQ30"/>
    </sheetView>
  </sheetViews>
  <sheetFormatPr defaultRowHeight="18.75" outlineLevelCol="1"/>
  <cols>
    <col min="1" max="1" width="0" hidden="1" customWidth="1"/>
    <col min="2" max="2" width="5" customWidth="1"/>
    <col min="3" max="3" width="5.375" style="65" customWidth="1"/>
    <col min="4" max="4" width="5.25" style="65" customWidth="1"/>
    <col min="5" max="5" width="7.5" style="65" customWidth="1"/>
    <col min="6" max="6" width="6.875" style="65" customWidth="1"/>
    <col min="7" max="7" width="7.125" style="65" customWidth="1"/>
    <col min="8" max="8" width="7.375" style="65" customWidth="1"/>
    <col min="9" max="9" width="9" style="65"/>
    <col min="10" max="10" width="2.875" style="58" customWidth="1"/>
    <col min="11" max="59" width="1.875" customWidth="1"/>
    <col min="60" max="79" width="1.625" customWidth="1"/>
    <col min="80" max="80" width="9" hidden="1" customWidth="1" outlineLevel="1"/>
    <col min="81" max="81" width="3.375" hidden="1" customWidth="1" outlineLevel="1"/>
    <col min="82" max="82" width="3.75" hidden="1" customWidth="1" outlineLevel="1"/>
    <col min="83" max="83" width="3.625" hidden="1" customWidth="1" outlineLevel="1"/>
    <col min="84" max="84" width="3.75" hidden="1" customWidth="1" outlineLevel="1"/>
    <col min="85" max="86" width="9" hidden="1" customWidth="1" outlineLevel="1"/>
    <col min="87" max="87" width="9" collapsed="1"/>
  </cols>
  <sheetData>
    <row r="1" spans="1:91" ht="33">
      <c r="A1" s="87"/>
      <c r="B1" s="87"/>
      <c r="C1" s="92"/>
      <c r="D1" s="92"/>
      <c r="E1" s="92"/>
      <c r="F1" s="92"/>
      <c r="G1" s="92"/>
      <c r="H1" s="92"/>
      <c r="I1" s="92"/>
      <c r="J1" s="338" t="s">
        <v>51</v>
      </c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339"/>
      <c r="AO1" s="339"/>
      <c r="AP1" s="339"/>
      <c r="AQ1" s="339"/>
      <c r="AR1" s="339"/>
      <c r="AS1" s="339"/>
      <c r="AT1" s="339"/>
      <c r="AU1" s="168" t="s">
        <v>0</v>
      </c>
      <c r="AV1" s="168"/>
      <c r="AW1" s="340"/>
      <c r="AX1" s="340"/>
      <c r="AY1" s="340"/>
      <c r="AZ1" s="168" t="s">
        <v>1</v>
      </c>
      <c r="BA1" s="168"/>
      <c r="BB1" s="340"/>
      <c r="BC1" s="340"/>
      <c r="BD1" s="340"/>
      <c r="BE1" s="311" t="s">
        <v>2</v>
      </c>
      <c r="BF1" s="311"/>
      <c r="BG1" s="59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</row>
    <row r="2" spans="1:91" ht="7.35" customHeight="1">
      <c r="A2" s="87"/>
      <c r="B2" s="87"/>
      <c r="C2" s="92"/>
      <c r="D2" s="92"/>
      <c r="E2" s="92"/>
      <c r="F2" s="92"/>
      <c r="G2" s="92"/>
      <c r="H2" s="92"/>
      <c r="I2" s="92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315"/>
      <c r="AU2" s="315"/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91">
      <c r="A3" s="87"/>
      <c r="B3" s="87"/>
      <c r="C3" s="92"/>
      <c r="D3" s="92"/>
      <c r="E3" s="92"/>
      <c r="F3" s="92"/>
      <c r="G3" s="92"/>
      <c r="H3" s="92"/>
      <c r="I3" s="92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BG3" s="6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8" t="s">
        <v>95</v>
      </c>
      <c r="CG3" s="87">
        <v>100</v>
      </c>
      <c r="CH3" s="87"/>
      <c r="CI3" s="87"/>
      <c r="CJ3" s="87"/>
      <c r="CK3" s="87"/>
      <c r="CL3" s="87"/>
      <c r="CM3" s="87"/>
    </row>
    <row r="4" spans="1:91" ht="6" customHeight="1">
      <c r="A4" s="87"/>
      <c r="B4" s="87"/>
      <c r="C4" s="92"/>
      <c r="D4" s="92"/>
      <c r="E4" s="92"/>
      <c r="F4" s="92"/>
      <c r="G4" s="92"/>
      <c r="H4" s="92"/>
      <c r="I4" s="92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>
        <v>90</v>
      </c>
      <c r="CH4" s="87"/>
      <c r="CI4" s="87"/>
      <c r="CJ4" s="87"/>
      <c r="CK4" s="87"/>
      <c r="CL4" s="87"/>
      <c r="CM4" s="87"/>
    </row>
    <row r="5" spans="1:91" ht="30">
      <c r="A5" s="87"/>
      <c r="B5" s="87"/>
      <c r="C5" s="92"/>
      <c r="D5" s="92"/>
      <c r="E5" s="92"/>
      <c r="F5" s="92"/>
      <c r="G5" s="92"/>
      <c r="H5" s="92"/>
      <c r="I5" s="92"/>
      <c r="J5" s="305" t="s">
        <v>4</v>
      </c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</row>
    <row r="6" spans="1:91" ht="6" customHeight="1">
      <c r="A6" s="87"/>
      <c r="B6" s="87"/>
      <c r="C6" s="92"/>
      <c r="D6" s="92"/>
      <c r="E6" s="92"/>
      <c r="F6" s="92"/>
      <c r="G6" s="92"/>
      <c r="H6" s="92"/>
      <c r="I6" s="92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</row>
    <row r="7" spans="1:91">
      <c r="A7" s="87"/>
      <c r="B7" s="87"/>
      <c r="C7" s="92"/>
      <c r="D7" s="92"/>
      <c r="E7" s="92"/>
      <c r="F7" s="92"/>
      <c r="G7" s="92"/>
      <c r="H7" s="92"/>
      <c r="I7" s="92"/>
      <c r="J7" s="305" t="s">
        <v>83</v>
      </c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8"/>
      <c r="AO7" s="347"/>
      <c r="AP7" s="347"/>
      <c r="AQ7" s="347"/>
      <c r="AR7" s="347"/>
      <c r="AS7" s="347"/>
      <c r="AT7" s="347"/>
      <c r="AU7" s="347"/>
      <c r="AV7" s="347"/>
      <c r="AW7" s="347"/>
      <c r="AX7" s="347"/>
      <c r="AY7" s="347"/>
      <c r="AZ7" s="347"/>
      <c r="BA7" s="347"/>
      <c r="BB7" s="347"/>
      <c r="BC7" s="347"/>
      <c r="BD7" s="347"/>
      <c r="BE7" s="347"/>
      <c r="BF7" s="347"/>
      <c r="BG7" s="34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</row>
    <row r="8" spans="1:91" ht="6" customHeight="1">
      <c r="A8" s="87"/>
      <c r="B8" s="87"/>
      <c r="C8" s="92"/>
      <c r="D8" s="92"/>
      <c r="E8" s="92"/>
      <c r="F8" s="92"/>
      <c r="G8" s="92"/>
      <c r="H8" s="92"/>
      <c r="I8" s="92"/>
      <c r="J8" s="348"/>
      <c r="K8" s="348"/>
      <c r="L8" s="348"/>
      <c r="M8" s="348"/>
      <c r="N8" s="348"/>
      <c r="O8" s="348"/>
      <c r="P8" s="348"/>
      <c r="Q8" s="348"/>
      <c r="R8" s="348"/>
      <c r="S8" s="348"/>
      <c r="T8" s="348"/>
      <c r="U8" s="348"/>
      <c r="V8" s="348"/>
      <c r="W8" s="348"/>
      <c r="X8" s="348"/>
      <c r="Y8" s="348"/>
      <c r="Z8" s="348"/>
      <c r="AA8" s="348"/>
      <c r="AB8" s="348"/>
      <c r="AC8" s="348"/>
      <c r="AD8" s="348"/>
      <c r="AE8" s="348"/>
      <c r="AF8" s="348"/>
      <c r="AG8" s="348"/>
      <c r="AH8" s="348"/>
      <c r="AI8" s="348"/>
      <c r="AJ8" s="348"/>
      <c r="AK8" s="348"/>
      <c r="AL8" s="348"/>
      <c r="AM8" s="348"/>
      <c r="AN8" s="348"/>
      <c r="AO8" s="348"/>
      <c r="AP8" s="348"/>
      <c r="AQ8" s="348"/>
      <c r="AR8" s="348"/>
      <c r="AS8" s="348"/>
      <c r="AT8" s="348"/>
      <c r="AU8" s="348"/>
      <c r="AV8" s="348"/>
      <c r="AW8" s="348"/>
      <c r="AX8" s="348"/>
      <c r="AY8" s="348"/>
      <c r="AZ8" s="348"/>
      <c r="BA8" s="348"/>
      <c r="BB8" s="348"/>
      <c r="BC8" s="348"/>
      <c r="BD8" s="348"/>
      <c r="BE8" s="348"/>
      <c r="BF8" s="348"/>
      <c r="BG8" s="348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</row>
    <row r="9" spans="1:91" ht="22.35" customHeight="1">
      <c r="A9" s="87"/>
      <c r="B9" s="87"/>
      <c r="C9" s="92"/>
      <c r="D9" s="92"/>
      <c r="E9" s="92"/>
      <c r="F9" s="92"/>
      <c r="G9" s="92"/>
      <c r="H9" s="92"/>
      <c r="I9" s="92"/>
      <c r="J9" s="169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1"/>
      <c r="AG9" s="169" t="s">
        <v>7</v>
      </c>
      <c r="AH9" s="170"/>
      <c r="AI9" s="170"/>
      <c r="AJ9" s="171"/>
      <c r="AK9" s="349"/>
      <c r="AL9" s="350"/>
      <c r="AM9" s="349"/>
      <c r="AN9" s="350"/>
      <c r="AO9" s="349"/>
      <c r="AP9" s="350"/>
      <c r="AQ9" s="349"/>
      <c r="AR9" s="350"/>
      <c r="AS9" s="349"/>
      <c r="AT9" s="350"/>
      <c r="AU9" s="349"/>
      <c r="AV9" s="350"/>
      <c r="AW9" s="351"/>
      <c r="AX9" s="352"/>
      <c r="AY9" s="352"/>
      <c r="AZ9" s="352"/>
      <c r="BA9" s="352"/>
      <c r="BB9" s="352"/>
      <c r="BC9" s="352"/>
      <c r="BD9" s="352"/>
      <c r="BE9" s="352"/>
      <c r="BF9" s="352"/>
      <c r="BG9" s="353"/>
      <c r="BH9" s="87"/>
      <c r="BI9" s="316" t="s">
        <v>215</v>
      </c>
      <c r="BJ9" s="148"/>
      <c r="BK9" s="148"/>
      <c r="BL9" s="149"/>
      <c r="BM9" s="317" t="s">
        <v>216</v>
      </c>
      <c r="BN9" s="148"/>
      <c r="BO9" s="148"/>
      <c r="BP9" s="148"/>
      <c r="BQ9" s="148"/>
      <c r="BR9" s="149"/>
      <c r="BS9" s="317" t="s">
        <v>217</v>
      </c>
      <c r="BT9" s="148"/>
      <c r="BU9" s="148"/>
      <c r="BV9" s="148"/>
      <c r="BW9" s="148"/>
      <c r="BX9" s="149"/>
      <c r="BY9" s="95"/>
      <c r="BZ9" s="95"/>
      <c r="CA9" s="95"/>
      <c r="CB9" s="87"/>
      <c r="CC9" s="87" t="s">
        <v>213</v>
      </c>
      <c r="CD9" s="87">
        <v>0</v>
      </c>
      <c r="CE9" s="87"/>
      <c r="CF9" s="96" t="s">
        <v>219</v>
      </c>
      <c r="CG9" s="87"/>
      <c r="CH9" s="87"/>
      <c r="CI9" s="87"/>
      <c r="CJ9" s="87"/>
      <c r="CK9" s="87"/>
      <c r="CL9" s="87"/>
      <c r="CM9" s="87"/>
    </row>
    <row r="10" spans="1:91" ht="13.35" customHeight="1">
      <c r="A10" s="87"/>
      <c r="B10" s="87"/>
      <c r="C10" s="92"/>
      <c r="D10" s="92"/>
      <c r="E10" s="92"/>
      <c r="F10" s="92"/>
      <c r="G10" s="92"/>
      <c r="H10" s="92"/>
      <c r="I10" s="92"/>
      <c r="J10" s="265" t="s">
        <v>85</v>
      </c>
      <c r="K10" s="348"/>
      <c r="L10" s="348"/>
      <c r="M10" s="348"/>
      <c r="N10" s="348"/>
      <c r="O10" s="348"/>
      <c r="P10" s="354">
        <f>AG49</f>
        <v>0</v>
      </c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6"/>
      <c r="AF10" s="244"/>
      <c r="AG10" s="265"/>
      <c r="AH10" s="348"/>
      <c r="AI10" s="348"/>
      <c r="AJ10" s="244"/>
      <c r="AK10" s="363"/>
      <c r="AL10" s="364"/>
      <c r="AM10" s="364"/>
      <c r="AN10" s="364"/>
      <c r="AO10" s="364"/>
      <c r="AP10" s="364"/>
      <c r="AQ10" s="364"/>
      <c r="AR10" s="364"/>
      <c r="AS10" s="364"/>
      <c r="AT10" s="364"/>
      <c r="AU10" s="364"/>
      <c r="AV10" s="364"/>
      <c r="AW10" s="364"/>
      <c r="AX10" s="364"/>
      <c r="AY10" s="364"/>
      <c r="AZ10" s="364"/>
      <c r="BA10" s="364"/>
      <c r="BB10" s="364"/>
      <c r="BC10" s="364"/>
      <c r="BD10" s="364"/>
      <c r="BE10" s="364"/>
      <c r="BF10" s="364"/>
      <c r="BG10" s="286"/>
      <c r="BH10" s="87"/>
      <c r="BI10" s="318" t="s">
        <v>218</v>
      </c>
      <c r="BJ10" s="254"/>
      <c r="BK10" s="254"/>
      <c r="BL10" s="283"/>
      <c r="BM10" s="320"/>
      <c r="BN10" s="321"/>
      <c r="BO10" s="321"/>
      <c r="BP10" s="321"/>
      <c r="BQ10" s="321"/>
      <c r="BR10" s="322"/>
      <c r="BS10" s="329">
        <f>ROUNDDOWN(BM10*0.1/1.1,0)</f>
        <v>0</v>
      </c>
      <c r="BT10" s="330"/>
      <c r="BU10" s="330"/>
      <c r="BV10" s="330"/>
      <c r="BW10" s="330"/>
      <c r="BX10" s="331"/>
      <c r="BY10" s="95"/>
      <c r="BZ10" s="95"/>
      <c r="CA10" s="95"/>
      <c r="CB10" s="87"/>
      <c r="CC10" s="87" t="s">
        <v>214</v>
      </c>
      <c r="CD10" s="87">
        <v>1</v>
      </c>
      <c r="CE10" s="87"/>
      <c r="CF10" s="90" t="s">
        <v>109</v>
      </c>
      <c r="CG10" s="87"/>
      <c r="CH10" s="87"/>
      <c r="CI10" s="87"/>
      <c r="CJ10" s="87"/>
      <c r="CK10" s="87"/>
      <c r="CL10" s="87"/>
      <c r="CM10" s="87"/>
    </row>
    <row r="11" spans="1:91">
      <c r="A11" s="87"/>
      <c r="B11" s="87"/>
      <c r="C11" s="92"/>
      <c r="D11" s="92"/>
      <c r="E11" s="92"/>
      <c r="F11" s="92"/>
      <c r="G11" s="92"/>
      <c r="H11" s="92"/>
      <c r="I11" s="92"/>
      <c r="J11" s="265"/>
      <c r="K11" s="348"/>
      <c r="L11" s="348"/>
      <c r="M11" s="348"/>
      <c r="N11" s="348"/>
      <c r="O11" s="348"/>
      <c r="P11" s="357"/>
      <c r="Q11" s="358"/>
      <c r="R11" s="358"/>
      <c r="S11" s="358"/>
      <c r="T11" s="358"/>
      <c r="U11" s="358"/>
      <c r="V11" s="358"/>
      <c r="W11" s="358"/>
      <c r="X11" s="358"/>
      <c r="Y11" s="358"/>
      <c r="Z11" s="358"/>
      <c r="AA11" s="358"/>
      <c r="AB11" s="358"/>
      <c r="AC11" s="358"/>
      <c r="AD11" s="358"/>
      <c r="AE11" s="359"/>
      <c r="AF11" s="244"/>
      <c r="AG11" s="265"/>
      <c r="AH11" s="348"/>
      <c r="AI11" s="348"/>
      <c r="AJ11" s="244"/>
      <c r="AK11" s="256"/>
      <c r="AL11" s="364"/>
      <c r="AM11" s="364"/>
      <c r="AN11" s="364"/>
      <c r="AO11" s="364"/>
      <c r="AP11" s="364"/>
      <c r="AQ11" s="364"/>
      <c r="AR11" s="364"/>
      <c r="AS11" s="364"/>
      <c r="AT11" s="364"/>
      <c r="AU11" s="364"/>
      <c r="AV11" s="364"/>
      <c r="AW11" s="364"/>
      <c r="AX11" s="364"/>
      <c r="AY11" s="364"/>
      <c r="AZ11" s="364"/>
      <c r="BA11" s="364"/>
      <c r="BB11" s="364"/>
      <c r="BC11" s="364"/>
      <c r="BD11" s="364"/>
      <c r="BE11" s="364"/>
      <c r="BF11" s="364"/>
      <c r="BG11" s="286"/>
      <c r="BH11" s="87"/>
      <c r="BI11" s="284"/>
      <c r="BJ11" s="285"/>
      <c r="BK11" s="285"/>
      <c r="BL11" s="319"/>
      <c r="BM11" s="323"/>
      <c r="BN11" s="324"/>
      <c r="BO11" s="324"/>
      <c r="BP11" s="324"/>
      <c r="BQ11" s="324"/>
      <c r="BR11" s="325"/>
      <c r="BS11" s="335"/>
      <c r="BT11" s="336"/>
      <c r="BU11" s="336"/>
      <c r="BV11" s="336"/>
      <c r="BW11" s="336"/>
      <c r="BX11" s="337"/>
      <c r="BY11" s="95"/>
      <c r="BZ11" s="95"/>
      <c r="CA11" s="95"/>
      <c r="CB11" s="87"/>
      <c r="CC11" s="87">
        <v>1</v>
      </c>
      <c r="CD11" s="87">
        <v>2</v>
      </c>
      <c r="CE11" s="87"/>
      <c r="CF11" s="90" t="s">
        <v>110</v>
      </c>
      <c r="CG11" s="87"/>
      <c r="CH11" s="87"/>
      <c r="CI11" s="87"/>
      <c r="CJ11" s="87"/>
      <c r="CK11" s="87"/>
      <c r="CL11" s="87"/>
      <c r="CM11" s="87"/>
    </row>
    <row r="12" spans="1:91" ht="13.35" customHeight="1">
      <c r="A12" s="87"/>
      <c r="B12" s="87"/>
      <c r="C12" s="92"/>
      <c r="D12" s="92"/>
      <c r="E12" s="92"/>
      <c r="F12" s="92"/>
      <c r="G12" s="92"/>
      <c r="H12" s="92"/>
      <c r="I12" s="92"/>
      <c r="J12" s="61"/>
      <c r="K12" s="64"/>
      <c r="L12" s="64"/>
      <c r="M12" s="64"/>
      <c r="N12" s="64"/>
      <c r="O12" s="64"/>
      <c r="P12" s="360"/>
      <c r="Q12" s="361"/>
      <c r="R12" s="361"/>
      <c r="S12" s="361"/>
      <c r="T12" s="361"/>
      <c r="U12" s="361"/>
      <c r="V12" s="361"/>
      <c r="W12" s="361"/>
      <c r="X12" s="361"/>
      <c r="Y12" s="361"/>
      <c r="Z12" s="361"/>
      <c r="AA12" s="361"/>
      <c r="AB12" s="361"/>
      <c r="AC12" s="361"/>
      <c r="AD12" s="361"/>
      <c r="AE12" s="362"/>
      <c r="AF12" s="60"/>
      <c r="AG12" s="265" t="s">
        <v>9</v>
      </c>
      <c r="AH12" s="348"/>
      <c r="AI12" s="348"/>
      <c r="AJ12" s="244"/>
      <c r="AK12" s="256"/>
      <c r="AL12" s="364"/>
      <c r="AM12" s="364"/>
      <c r="AN12" s="364"/>
      <c r="AO12" s="364"/>
      <c r="AP12" s="364"/>
      <c r="AQ12" s="364"/>
      <c r="AR12" s="364"/>
      <c r="AS12" s="364"/>
      <c r="AT12" s="364"/>
      <c r="AU12" s="364"/>
      <c r="AV12" s="364"/>
      <c r="AW12" s="364"/>
      <c r="AX12" s="364"/>
      <c r="AY12" s="364"/>
      <c r="AZ12" s="364"/>
      <c r="BA12" s="364"/>
      <c r="BB12" s="364"/>
      <c r="BC12" s="364"/>
      <c r="BD12" s="364"/>
      <c r="BE12" s="364"/>
      <c r="BF12" s="364"/>
      <c r="BG12" s="286"/>
      <c r="BH12" s="87"/>
      <c r="BI12" s="318" t="s">
        <v>218</v>
      </c>
      <c r="BJ12" s="254"/>
      <c r="BK12" s="254"/>
      <c r="BL12" s="283"/>
      <c r="BM12" s="320"/>
      <c r="BN12" s="321"/>
      <c r="BO12" s="321"/>
      <c r="BP12" s="321"/>
      <c r="BQ12" s="321"/>
      <c r="BR12" s="322"/>
      <c r="BS12" s="329">
        <f>ROUNDDOWN(BM12*0.1/1.1,0)</f>
        <v>0</v>
      </c>
      <c r="BT12" s="330"/>
      <c r="BU12" s="330"/>
      <c r="BV12" s="330"/>
      <c r="BW12" s="330"/>
      <c r="BX12" s="331"/>
      <c r="BY12" s="95"/>
      <c r="BZ12" s="95"/>
      <c r="CA12" s="95"/>
      <c r="CB12" s="87"/>
      <c r="CC12" s="87"/>
      <c r="CD12" s="87">
        <v>3</v>
      </c>
      <c r="CE12" s="87"/>
      <c r="CF12" s="90" t="s">
        <v>111</v>
      </c>
      <c r="CG12" s="87"/>
      <c r="CH12" s="87"/>
      <c r="CI12" s="87"/>
      <c r="CJ12" s="87"/>
      <c r="CK12" s="87"/>
      <c r="CL12" s="87"/>
      <c r="CM12" s="87"/>
    </row>
    <row r="13" spans="1:91" ht="13.35" customHeight="1">
      <c r="A13" s="87"/>
      <c r="B13" s="87"/>
      <c r="C13" s="92"/>
      <c r="D13" s="92"/>
      <c r="E13" s="92"/>
      <c r="F13" s="92"/>
      <c r="G13" s="92"/>
      <c r="H13" s="92"/>
      <c r="I13" s="92"/>
      <c r="J13" s="61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0"/>
      <c r="AG13" s="265"/>
      <c r="AH13" s="348"/>
      <c r="AI13" s="348"/>
      <c r="AJ13" s="244"/>
      <c r="AK13" s="256"/>
      <c r="AL13" s="364"/>
      <c r="AM13" s="364"/>
      <c r="AN13" s="364"/>
      <c r="AO13" s="364"/>
      <c r="AP13" s="364"/>
      <c r="AQ13" s="364"/>
      <c r="AR13" s="364"/>
      <c r="AS13" s="364"/>
      <c r="AT13" s="364"/>
      <c r="AU13" s="364"/>
      <c r="AV13" s="364"/>
      <c r="AW13" s="364"/>
      <c r="AX13" s="364"/>
      <c r="AY13" s="364"/>
      <c r="AZ13" s="364"/>
      <c r="BA13" s="364"/>
      <c r="BB13" s="364"/>
      <c r="BC13" s="364"/>
      <c r="BD13" s="364"/>
      <c r="BE13" s="364"/>
      <c r="BF13" s="364"/>
      <c r="BG13" s="286"/>
      <c r="BH13" s="87"/>
      <c r="BI13" s="256"/>
      <c r="BJ13" s="257"/>
      <c r="BK13" s="257"/>
      <c r="BL13" s="286"/>
      <c r="BM13" s="326"/>
      <c r="BN13" s="327"/>
      <c r="BO13" s="327"/>
      <c r="BP13" s="327"/>
      <c r="BQ13" s="327"/>
      <c r="BR13" s="328"/>
      <c r="BS13" s="332"/>
      <c r="BT13" s="333"/>
      <c r="BU13" s="333"/>
      <c r="BV13" s="333"/>
      <c r="BW13" s="333"/>
      <c r="BX13" s="334"/>
      <c r="BY13" s="95"/>
      <c r="BZ13" s="95"/>
      <c r="CA13" s="95"/>
      <c r="CB13" s="87"/>
      <c r="CC13" s="87"/>
      <c r="CD13" s="87">
        <v>4</v>
      </c>
      <c r="CE13" s="87"/>
      <c r="CF13" s="90" t="s">
        <v>112</v>
      </c>
      <c r="CG13" s="87"/>
      <c r="CH13" s="87"/>
      <c r="CI13" s="87"/>
      <c r="CJ13" s="87"/>
      <c r="CK13" s="87"/>
      <c r="CL13" s="87"/>
      <c r="CM13" s="87"/>
    </row>
    <row r="14" spans="1:91" ht="13.35" customHeight="1">
      <c r="A14" s="87"/>
      <c r="B14" s="87"/>
      <c r="C14" s="92"/>
      <c r="D14" s="92"/>
      <c r="E14" s="92"/>
      <c r="F14" s="92"/>
      <c r="G14" s="92"/>
      <c r="H14" s="92"/>
      <c r="I14" s="92"/>
      <c r="J14" s="61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0"/>
      <c r="AG14" s="265"/>
      <c r="AH14" s="348"/>
      <c r="AI14" s="348"/>
      <c r="AJ14" s="244"/>
      <c r="AK14" s="256"/>
      <c r="AL14" s="364"/>
      <c r="AM14" s="364"/>
      <c r="AN14" s="364"/>
      <c r="AO14" s="364"/>
      <c r="AP14" s="364"/>
      <c r="AQ14" s="364"/>
      <c r="AR14" s="364"/>
      <c r="AS14" s="364"/>
      <c r="AT14" s="364"/>
      <c r="AU14" s="364"/>
      <c r="AV14" s="364"/>
      <c r="AW14" s="364"/>
      <c r="AX14" s="364"/>
      <c r="AY14" s="364"/>
      <c r="AZ14" s="364"/>
      <c r="BA14" s="364"/>
      <c r="BB14" s="364"/>
      <c r="BC14" s="364"/>
      <c r="BD14" s="364"/>
      <c r="BE14" s="364"/>
      <c r="BF14" s="364"/>
      <c r="BG14" s="286"/>
      <c r="BH14" s="87"/>
      <c r="BI14" s="284"/>
      <c r="BJ14" s="285"/>
      <c r="BK14" s="285"/>
      <c r="BL14" s="319"/>
      <c r="BM14" s="323"/>
      <c r="BN14" s="324"/>
      <c r="BO14" s="324"/>
      <c r="BP14" s="324"/>
      <c r="BQ14" s="324"/>
      <c r="BR14" s="325"/>
      <c r="BS14" s="335"/>
      <c r="BT14" s="336"/>
      <c r="BU14" s="336"/>
      <c r="BV14" s="336"/>
      <c r="BW14" s="336"/>
      <c r="BX14" s="337"/>
      <c r="BY14" s="95"/>
      <c r="BZ14" s="95"/>
      <c r="CA14" s="95"/>
      <c r="CB14" s="87"/>
      <c r="CC14" s="87"/>
      <c r="CD14" s="87">
        <v>5</v>
      </c>
      <c r="CE14" s="87"/>
      <c r="CF14" s="90" t="s">
        <v>113</v>
      </c>
      <c r="CG14" s="87"/>
      <c r="CH14" s="87"/>
      <c r="CI14" s="87"/>
      <c r="CJ14" s="87"/>
      <c r="CK14" s="87"/>
      <c r="CL14" s="87"/>
      <c r="CM14" s="87"/>
    </row>
    <row r="15" spans="1:91" ht="13.35" customHeight="1">
      <c r="A15" s="87"/>
      <c r="B15" s="87"/>
      <c r="C15" s="92"/>
      <c r="D15" s="92"/>
      <c r="E15" s="92"/>
      <c r="F15" s="92"/>
      <c r="G15" s="92"/>
      <c r="H15" s="92"/>
      <c r="I15" s="92"/>
      <c r="J15" s="61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0"/>
      <c r="AG15" s="265" t="s">
        <v>10</v>
      </c>
      <c r="AH15" s="348"/>
      <c r="AI15" s="348"/>
      <c r="AJ15" s="244"/>
      <c r="AK15" s="256"/>
      <c r="AL15" s="364"/>
      <c r="AM15" s="364"/>
      <c r="AN15" s="364"/>
      <c r="AO15" s="364"/>
      <c r="AP15" s="364"/>
      <c r="AQ15" s="364"/>
      <c r="AR15" s="364"/>
      <c r="AS15" s="364"/>
      <c r="AT15" s="364"/>
      <c r="AU15" s="364"/>
      <c r="AV15" s="364"/>
      <c r="AW15" s="364"/>
      <c r="AX15" s="364"/>
      <c r="AY15" s="364"/>
      <c r="AZ15" s="364"/>
      <c r="BA15" s="364"/>
      <c r="BB15" s="364"/>
      <c r="BC15" s="364"/>
      <c r="BD15" s="364"/>
      <c r="BE15" s="364"/>
      <c r="BF15" s="364"/>
      <c r="BG15" s="286"/>
      <c r="BH15" s="87"/>
      <c r="BI15" s="318" t="s">
        <v>218</v>
      </c>
      <c r="BJ15" s="254"/>
      <c r="BK15" s="254"/>
      <c r="BL15" s="283"/>
      <c r="BM15" s="320"/>
      <c r="BN15" s="321"/>
      <c r="BO15" s="321"/>
      <c r="BP15" s="321"/>
      <c r="BQ15" s="321"/>
      <c r="BR15" s="322"/>
      <c r="BS15" s="329">
        <f>ROUNDDOWN(BM15*0.1/1.1,0)</f>
        <v>0</v>
      </c>
      <c r="BT15" s="330"/>
      <c r="BU15" s="330"/>
      <c r="BV15" s="330"/>
      <c r="BW15" s="330"/>
      <c r="BX15" s="331"/>
      <c r="BY15" s="95"/>
      <c r="BZ15" s="95"/>
      <c r="CA15" s="95"/>
      <c r="CB15" s="87"/>
      <c r="CC15" s="87"/>
      <c r="CD15" s="87">
        <v>6</v>
      </c>
      <c r="CE15" s="87"/>
      <c r="CF15" s="90" t="s">
        <v>114</v>
      </c>
      <c r="CG15" s="87"/>
      <c r="CH15" s="87"/>
      <c r="CI15" s="87"/>
      <c r="CJ15" s="87"/>
      <c r="CK15" s="87"/>
      <c r="CL15" s="87"/>
      <c r="CM15" s="87"/>
    </row>
    <row r="16" spans="1:91" ht="13.35" customHeight="1">
      <c r="A16" s="87"/>
      <c r="B16" s="87"/>
      <c r="C16" s="92"/>
      <c r="D16" s="92"/>
      <c r="E16" s="92"/>
      <c r="F16" s="92"/>
      <c r="G16" s="92"/>
      <c r="H16" s="92"/>
      <c r="I16" s="92"/>
      <c r="J16" s="61"/>
      <c r="K16" s="64"/>
      <c r="L16" s="64"/>
      <c r="M16" s="64"/>
      <c r="N16" s="64"/>
      <c r="O16" s="64"/>
      <c r="P16" s="64"/>
      <c r="Q16" s="64"/>
      <c r="R16" s="64"/>
      <c r="S16" s="64"/>
      <c r="T16" s="385"/>
      <c r="U16" s="386"/>
      <c r="V16" s="386"/>
      <c r="W16" s="386"/>
      <c r="X16" s="386"/>
      <c r="Y16" s="386"/>
      <c r="Z16" s="386"/>
      <c r="AA16" s="386"/>
      <c r="AB16" s="386"/>
      <c r="AC16" s="386"/>
      <c r="AD16" s="386"/>
      <c r="AE16" s="386"/>
      <c r="AF16" s="387"/>
      <c r="AG16" s="265"/>
      <c r="AH16" s="348"/>
      <c r="AI16" s="348"/>
      <c r="AJ16" s="244"/>
      <c r="AK16" s="256"/>
      <c r="AL16" s="364"/>
      <c r="AM16" s="364"/>
      <c r="AN16" s="364"/>
      <c r="AO16" s="364"/>
      <c r="AP16" s="364"/>
      <c r="AQ16" s="364"/>
      <c r="AR16" s="364"/>
      <c r="AS16" s="364"/>
      <c r="AT16" s="364"/>
      <c r="AU16" s="364"/>
      <c r="AV16" s="364"/>
      <c r="AW16" s="364"/>
      <c r="AX16" s="364"/>
      <c r="AY16" s="364"/>
      <c r="AZ16" s="364"/>
      <c r="BA16" s="364"/>
      <c r="BB16" s="364"/>
      <c r="BC16" s="364"/>
      <c r="BD16" s="364"/>
      <c r="BE16" s="364"/>
      <c r="BF16" s="364"/>
      <c r="BG16" s="286"/>
      <c r="BH16" s="87"/>
      <c r="BI16" s="256"/>
      <c r="BJ16" s="257"/>
      <c r="BK16" s="257"/>
      <c r="BL16" s="286"/>
      <c r="BM16" s="326"/>
      <c r="BN16" s="327"/>
      <c r="BO16" s="327"/>
      <c r="BP16" s="327"/>
      <c r="BQ16" s="327"/>
      <c r="BR16" s="328"/>
      <c r="BS16" s="332"/>
      <c r="BT16" s="333"/>
      <c r="BU16" s="333"/>
      <c r="BV16" s="333"/>
      <c r="BW16" s="333"/>
      <c r="BX16" s="334"/>
      <c r="BY16" s="95"/>
      <c r="BZ16" s="95"/>
      <c r="CA16" s="95"/>
      <c r="CB16" s="87"/>
      <c r="CC16" s="87"/>
      <c r="CD16" s="87">
        <v>7</v>
      </c>
      <c r="CE16" s="87"/>
      <c r="CF16" s="90" t="s">
        <v>115</v>
      </c>
      <c r="CG16" s="87"/>
      <c r="CH16" s="87"/>
      <c r="CI16" s="87"/>
      <c r="CJ16" s="87"/>
      <c r="CK16" s="87"/>
      <c r="CL16" s="87"/>
      <c r="CM16" s="87"/>
    </row>
    <row r="17" spans="1:91" ht="13.35" customHeight="1">
      <c r="A17" s="87"/>
      <c r="B17" s="87"/>
      <c r="C17" s="92"/>
      <c r="D17" s="92"/>
      <c r="E17" s="92"/>
      <c r="F17" s="92"/>
      <c r="G17" s="92"/>
      <c r="H17" s="92"/>
      <c r="I17" s="92"/>
      <c r="J17" s="61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5"/>
      <c r="AG17" s="265"/>
      <c r="AH17" s="348"/>
      <c r="AI17" s="348"/>
      <c r="AJ17" s="244"/>
      <c r="AK17" s="256"/>
      <c r="AL17" s="364"/>
      <c r="AM17" s="364"/>
      <c r="AN17" s="364"/>
      <c r="AO17" s="364"/>
      <c r="AP17" s="364"/>
      <c r="AQ17" s="364"/>
      <c r="AR17" s="364"/>
      <c r="AS17" s="364"/>
      <c r="AT17" s="364"/>
      <c r="AU17" s="364"/>
      <c r="AV17" s="364"/>
      <c r="AW17" s="364"/>
      <c r="AX17" s="364"/>
      <c r="AY17" s="364"/>
      <c r="AZ17" s="364"/>
      <c r="BA17" s="364"/>
      <c r="BB17" s="364"/>
      <c r="BC17" s="364"/>
      <c r="BD17" s="364"/>
      <c r="BE17" s="364"/>
      <c r="BF17" s="364"/>
      <c r="BG17" s="286"/>
      <c r="BH17" s="87"/>
      <c r="BI17" s="284"/>
      <c r="BJ17" s="285"/>
      <c r="BK17" s="285"/>
      <c r="BL17" s="319"/>
      <c r="BM17" s="323"/>
      <c r="BN17" s="324"/>
      <c r="BO17" s="324"/>
      <c r="BP17" s="324"/>
      <c r="BQ17" s="324"/>
      <c r="BR17" s="325"/>
      <c r="BS17" s="335"/>
      <c r="BT17" s="336"/>
      <c r="BU17" s="336"/>
      <c r="BV17" s="336"/>
      <c r="BW17" s="336"/>
      <c r="BX17" s="337"/>
      <c r="BY17" s="95"/>
      <c r="BZ17" s="95"/>
      <c r="CA17" s="95"/>
      <c r="CB17" s="87"/>
      <c r="CC17" s="87"/>
      <c r="CD17" s="87">
        <v>8</v>
      </c>
      <c r="CE17" s="87"/>
      <c r="CF17" s="90" t="s">
        <v>116</v>
      </c>
      <c r="CG17" s="87"/>
      <c r="CH17" s="87"/>
      <c r="CI17" s="87"/>
      <c r="CJ17" s="87"/>
      <c r="CK17" s="87"/>
      <c r="CL17" s="87"/>
      <c r="CM17" s="87"/>
    </row>
    <row r="18" spans="1:91" ht="10.5" customHeight="1">
      <c r="A18" s="87"/>
      <c r="B18" s="87"/>
      <c r="C18" s="92"/>
      <c r="D18" s="92"/>
      <c r="E18" s="92"/>
      <c r="F18" s="92"/>
      <c r="G18" s="92"/>
      <c r="H18" s="92"/>
      <c r="I18" s="92"/>
      <c r="J18" s="62"/>
      <c r="K18" s="36"/>
      <c r="L18" s="36"/>
      <c r="M18" s="36"/>
      <c r="N18" s="36"/>
      <c r="O18" s="36"/>
      <c r="P18" s="36"/>
      <c r="Q18" s="36"/>
      <c r="R18" s="36"/>
      <c r="S18" s="36"/>
      <c r="T18" s="388"/>
      <c r="U18" s="389"/>
      <c r="V18" s="389"/>
      <c r="W18" s="389"/>
      <c r="X18" s="389"/>
      <c r="Y18" s="389"/>
      <c r="Z18" s="389"/>
      <c r="AA18" s="389"/>
      <c r="AB18" s="389"/>
      <c r="AC18" s="389"/>
      <c r="AD18" s="389"/>
      <c r="AE18" s="389"/>
      <c r="AF18" s="390"/>
      <c r="AG18" s="265"/>
      <c r="AH18" s="348"/>
      <c r="AI18" s="348"/>
      <c r="AJ18" s="244"/>
      <c r="AK18" s="55"/>
      <c r="AL18" s="365" t="s">
        <v>94</v>
      </c>
      <c r="AM18" s="366"/>
      <c r="AN18" s="366"/>
      <c r="AO18" s="366"/>
      <c r="AP18" s="56"/>
      <c r="AQ18" s="141"/>
      <c r="AR18" s="73"/>
      <c r="AS18" s="367"/>
      <c r="AT18" s="368"/>
      <c r="AU18" s="368"/>
      <c r="AV18" s="66"/>
      <c r="AW18" s="369"/>
      <c r="AX18" s="370"/>
      <c r="AY18" s="370"/>
      <c r="AZ18" s="39"/>
      <c r="BA18" s="39"/>
      <c r="BB18" s="369"/>
      <c r="BC18" s="370"/>
      <c r="BD18" s="370"/>
      <c r="BE18" s="370"/>
      <c r="BF18" s="67"/>
      <c r="BG18" s="35"/>
      <c r="BH18" s="87"/>
      <c r="BI18" s="318" t="s">
        <v>218</v>
      </c>
      <c r="BJ18" s="254"/>
      <c r="BK18" s="254"/>
      <c r="BL18" s="283"/>
      <c r="BM18" s="320"/>
      <c r="BN18" s="321"/>
      <c r="BO18" s="321"/>
      <c r="BP18" s="321"/>
      <c r="BQ18" s="321"/>
      <c r="BR18" s="322"/>
      <c r="BS18" s="329">
        <f>ROUNDDOWN(BM18*0.1/1.1,0)</f>
        <v>0</v>
      </c>
      <c r="BT18" s="330"/>
      <c r="BU18" s="330"/>
      <c r="BV18" s="330"/>
      <c r="BW18" s="330"/>
      <c r="BX18" s="331"/>
      <c r="BY18" s="95"/>
      <c r="BZ18" s="95"/>
      <c r="CA18" s="95"/>
      <c r="CB18" s="87"/>
      <c r="CC18" s="87"/>
      <c r="CD18" s="87">
        <v>9</v>
      </c>
      <c r="CE18" s="87"/>
      <c r="CF18" s="90" t="s">
        <v>117</v>
      </c>
      <c r="CG18" s="87"/>
      <c r="CH18" s="87"/>
      <c r="CI18" s="87"/>
      <c r="CJ18" s="87"/>
      <c r="CK18" s="87"/>
      <c r="CL18" s="87"/>
      <c r="CM18" s="87"/>
    </row>
    <row r="19" spans="1:91" ht="5.45" customHeight="1">
      <c r="A19" s="87"/>
      <c r="B19" s="87"/>
      <c r="C19" s="92"/>
      <c r="D19" s="92"/>
      <c r="E19" s="92"/>
      <c r="F19" s="92"/>
      <c r="G19" s="92"/>
      <c r="H19" s="92"/>
      <c r="I19" s="92"/>
      <c r="J19" s="169" t="s">
        <v>52</v>
      </c>
      <c r="K19" s="170"/>
      <c r="L19" s="170"/>
      <c r="M19" s="170"/>
      <c r="N19" s="170"/>
      <c r="O19" s="171"/>
      <c r="P19" s="371" t="s">
        <v>93</v>
      </c>
      <c r="Q19" s="372"/>
      <c r="R19" s="372"/>
      <c r="S19" s="373"/>
      <c r="T19" s="377"/>
      <c r="U19" s="378"/>
      <c r="V19" s="378"/>
      <c r="W19" s="378"/>
      <c r="X19" s="378"/>
      <c r="Y19" s="378"/>
      <c r="Z19" s="378"/>
      <c r="AA19" s="378"/>
      <c r="AB19" s="378"/>
      <c r="AC19" s="378"/>
      <c r="AD19" s="378"/>
      <c r="AE19" s="378"/>
      <c r="AF19" s="379"/>
      <c r="AG19" s="265"/>
      <c r="AH19" s="348"/>
      <c r="AI19" s="348"/>
      <c r="AJ19" s="244"/>
      <c r="AK19" s="57"/>
      <c r="AL19" s="56"/>
      <c r="AM19" s="56"/>
      <c r="AN19" s="56"/>
      <c r="AO19" s="56"/>
      <c r="AP19" s="56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4"/>
      <c r="BH19" s="87"/>
      <c r="BI19" s="256"/>
      <c r="BJ19" s="257"/>
      <c r="BK19" s="257"/>
      <c r="BL19" s="286"/>
      <c r="BM19" s="326"/>
      <c r="BN19" s="327"/>
      <c r="BO19" s="327"/>
      <c r="BP19" s="327"/>
      <c r="BQ19" s="327"/>
      <c r="BR19" s="328"/>
      <c r="BS19" s="332"/>
      <c r="BT19" s="333"/>
      <c r="BU19" s="333"/>
      <c r="BV19" s="333"/>
      <c r="BW19" s="333"/>
      <c r="BX19" s="334"/>
      <c r="BY19" s="95"/>
      <c r="BZ19" s="95"/>
      <c r="CA19" s="95"/>
      <c r="CB19" s="87"/>
      <c r="CC19" s="87"/>
      <c r="CD19" s="87"/>
      <c r="CE19" s="87"/>
      <c r="CF19" s="90" t="s">
        <v>118</v>
      </c>
      <c r="CG19" s="87"/>
      <c r="CH19" s="87"/>
      <c r="CI19" s="87"/>
      <c r="CJ19" s="87"/>
      <c r="CK19" s="87"/>
      <c r="CL19" s="87"/>
      <c r="CM19" s="87"/>
    </row>
    <row r="20" spans="1:91" s="1" customFormat="1" ht="15.75" customHeight="1">
      <c r="A20" s="89"/>
      <c r="B20" s="89"/>
      <c r="C20" s="94"/>
      <c r="D20" s="94"/>
      <c r="E20" s="94"/>
      <c r="F20" s="94"/>
      <c r="G20" s="94"/>
      <c r="H20" s="94"/>
      <c r="I20" s="94"/>
      <c r="J20" s="172"/>
      <c r="K20" s="145"/>
      <c r="L20" s="145"/>
      <c r="M20" s="145"/>
      <c r="N20" s="145"/>
      <c r="O20" s="146"/>
      <c r="P20" s="374"/>
      <c r="Q20" s="375"/>
      <c r="R20" s="375"/>
      <c r="S20" s="376"/>
      <c r="T20" s="380"/>
      <c r="U20" s="381"/>
      <c r="V20" s="381"/>
      <c r="W20" s="381"/>
      <c r="X20" s="381"/>
      <c r="Y20" s="381"/>
      <c r="Z20" s="381"/>
      <c r="AA20" s="381"/>
      <c r="AB20" s="381"/>
      <c r="AC20" s="381"/>
      <c r="AD20" s="381"/>
      <c r="AE20" s="381"/>
      <c r="AF20" s="382"/>
      <c r="AG20" s="37"/>
      <c r="AH20" s="38"/>
      <c r="AI20" s="38"/>
      <c r="AJ20" s="38"/>
      <c r="AK20" s="383" t="s">
        <v>265</v>
      </c>
      <c r="AL20" s="384"/>
      <c r="AM20" s="384"/>
      <c r="AN20" s="384"/>
      <c r="AO20" s="384"/>
      <c r="AP20" s="384"/>
      <c r="AQ20" s="384"/>
      <c r="AR20" s="384"/>
      <c r="AS20" s="384"/>
      <c r="AT20" s="384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1"/>
      <c r="BG20" s="82"/>
      <c r="BH20" s="89"/>
      <c r="BI20" s="284"/>
      <c r="BJ20" s="285"/>
      <c r="BK20" s="285"/>
      <c r="BL20" s="319"/>
      <c r="BM20" s="323"/>
      <c r="BN20" s="324"/>
      <c r="BO20" s="324"/>
      <c r="BP20" s="324"/>
      <c r="BQ20" s="324"/>
      <c r="BR20" s="325"/>
      <c r="BS20" s="335"/>
      <c r="BT20" s="336"/>
      <c r="BU20" s="336"/>
      <c r="BV20" s="336"/>
      <c r="BW20" s="336"/>
      <c r="BX20" s="337"/>
      <c r="BY20" s="95"/>
      <c r="BZ20" s="95"/>
      <c r="CA20" s="95"/>
      <c r="CB20" s="89"/>
      <c r="CC20" s="89"/>
      <c r="CD20" s="89"/>
      <c r="CE20" s="89"/>
      <c r="CF20" s="90" t="s">
        <v>119</v>
      </c>
      <c r="CG20" s="89"/>
      <c r="CH20" s="89"/>
      <c r="CI20" s="89"/>
      <c r="CJ20" s="89"/>
      <c r="CK20" s="89"/>
      <c r="CL20" s="89"/>
      <c r="CM20" s="89"/>
    </row>
    <row r="21" spans="1:91" ht="18" customHeight="1">
      <c r="A21" s="87"/>
      <c r="B21" s="87"/>
      <c r="C21" s="92"/>
      <c r="D21" s="92"/>
      <c r="E21" s="92"/>
      <c r="F21" s="92"/>
      <c r="G21" s="92"/>
      <c r="H21" s="92"/>
      <c r="I21" s="92"/>
      <c r="J21" s="169" t="s">
        <v>11</v>
      </c>
      <c r="K21" s="170"/>
      <c r="L21" s="170"/>
      <c r="M21" s="170"/>
      <c r="N21" s="170"/>
      <c r="O21" s="171"/>
      <c r="P21" s="506"/>
      <c r="Q21" s="507"/>
      <c r="R21" s="507"/>
      <c r="S21" s="507"/>
      <c r="T21" s="507"/>
      <c r="U21" s="507"/>
      <c r="V21" s="507"/>
      <c r="W21" s="507"/>
      <c r="X21" s="507"/>
      <c r="Y21" s="507"/>
      <c r="Z21" s="507"/>
      <c r="AA21" s="507"/>
      <c r="AB21" s="507"/>
      <c r="AC21" s="507"/>
      <c r="AD21" s="507"/>
      <c r="AE21" s="507"/>
      <c r="AF21" s="508"/>
      <c r="AG21" s="341" t="s">
        <v>12</v>
      </c>
      <c r="AH21" s="342"/>
      <c r="AI21" s="342"/>
      <c r="AJ21" s="343"/>
      <c r="AK21" s="253"/>
      <c r="AL21" s="254"/>
      <c r="AM21" s="254"/>
      <c r="AN21" s="254"/>
      <c r="AO21" s="254"/>
      <c r="AP21" s="254"/>
      <c r="AQ21" s="254"/>
      <c r="AR21" s="254"/>
      <c r="AS21" s="283"/>
      <c r="AT21" s="169" t="s">
        <v>13</v>
      </c>
      <c r="AU21" s="170"/>
      <c r="AV21" s="170"/>
      <c r="AW21" s="171"/>
      <c r="AX21" s="253"/>
      <c r="AY21" s="254"/>
      <c r="AZ21" s="254"/>
      <c r="BA21" s="254"/>
      <c r="BB21" s="254"/>
      <c r="BC21" s="254"/>
      <c r="BD21" s="254"/>
      <c r="BE21" s="254"/>
      <c r="BF21" s="254"/>
      <c r="BG21" s="283"/>
      <c r="BH21" s="87"/>
      <c r="BI21" s="318" t="s">
        <v>218</v>
      </c>
      <c r="BJ21" s="254"/>
      <c r="BK21" s="254"/>
      <c r="BL21" s="283"/>
      <c r="BM21" s="320"/>
      <c r="BN21" s="321"/>
      <c r="BO21" s="321"/>
      <c r="BP21" s="321"/>
      <c r="BQ21" s="321"/>
      <c r="BR21" s="322"/>
      <c r="BS21" s="329">
        <f>ROUNDDOWN(BM21*0.1/1.1,0)</f>
        <v>0</v>
      </c>
      <c r="BT21" s="330"/>
      <c r="BU21" s="330"/>
      <c r="BV21" s="330"/>
      <c r="BW21" s="330"/>
      <c r="BX21" s="331"/>
      <c r="BY21" s="95"/>
      <c r="BZ21" s="95"/>
      <c r="CA21" s="95"/>
      <c r="CB21" s="87"/>
      <c r="CC21" s="87"/>
      <c r="CD21" s="87"/>
      <c r="CE21" s="87"/>
      <c r="CF21" s="90" t="s">
        <v>120</v>
      </c>
      <c r="CG21" s="87"/>
      <c r="CH21" s="87"/>
      <c r="CI21" s="87"/>
      <c r="CJ21" s="87"/>
      <c r="CK21" s="87"/>
      <c r="CL21" s="87"/>
      <c r="CM21" s="87"/>
    </row>
    <row r="22" spans="1:91" ht="18.600000000000001" customHeight="1">
      <c r="A22" s="87"/>
      <c r="B22" s="87"/>
      <c r="C22" s="92"/>
      <c r="D22" s="92"/>
      <c r="E22" s="92"/>
      <c r="F22" s="92"/>
      <c r="G22" s="92"/>
      <c r="H22" s="92"/>
      <c r="I22" s="92"/>
      <c r="J22" s="172"/>
      <c r="K22" s="145"/>
      <c r="L22" s="145"/>
      <c r="M22" s="145"/>
      <c r="N22" s="145"/>
      <c r="O22" s="146"/>
      <c r="P22" s="509"/>
      <c r="Q22" s="510"/>
      <c r="R22" s="510"/>
      <c r="S22" s="510"/>
      <c r="T22" s="510"/>
      <c r="U22" s="510"/>
      <c r="V22" s="510"/>
      <c r="W22" s="510"/>
      <c r="X22" s="510"/>
      <c r="Y22" s="510"/>
      <c r="Z22" s="510"/>
      <c r="AA22" s="510"/>
      <c r="AB22" s="510"/>
      <c r="AC22" s="510"/>
      <c r="AD22" s="510"/>
      <c r="AE22" s="510"/>
      <c r="AF22" s="511"/>
      <c r="AG22" s="344"/>
      <c r="AH22" s="345"/>
      <c r="AI22" s="345"/>
      <c r="AJ22" s="346"/>
      <c r="AK22" s="284"/>
      <c r="AL22" s="285"/>
      <c r="AM22" s="285"/>
      <c r="AN22" s="285"/>
      <c r="AO22" s="285"/>
      <c r="AP22" s="285"/>
      <c r="AQ22" s="285"/>
      <c r="AR22" s="285"/>
      <c r="AS22" s="319"/>
      <c r="AT22" s="172"/>
      <c r="AU22" s="145"/>
      <c r="AV22" s="145"/>
      <c r="AW22" s="146"/>
      <c r="AX22" s="284"/>
      <c r="AY22" s="285"/>
      <c r="AZ22" s="285"/>
      <c r="BA22" s="285"/>
      <c r="BB22" s="285"/>
      <c r="BC22" s="285"/>
      <c r="BD22" s="285"/>
      <c r="BE22" s="285"/>
      <c r="BF22" s="285"/>
      <c r="BG22" s="319"/>
      <c r="BH22" s="87"/>
      <c r="BI22" s="284"/>
      <c r="BJ22" s="285"/>
      <c r="BK22" s="285"/>
      <c r="BL22" s="319"/>
      <c r="BM22" s="323"/>
      <c r="BN22" s="324"/>
      <c r="BO22" s="324"/>
      <c r="BP22" s="324"/>
      <c r="BQ22" s="324"/>
      <c r="BR22" s="325"/>
      <c r="BS22" s="335"/>
      <c r="BT22" s="336"/>
      <c r="BU22" s="336"/>
      <c r="BV22" s="336"/>
      <c r="BW22" s="336"/>
      <c r="BX22" s="337"/>
      <c r="BY22" s="95"/>
      <c r="BZ22" s="95"/>
      <c r="CA22" s="95"/>
      <c r="CB22" s="87"/>
      <c r="CC22" s="87"/>
      <c r="CD22" s="87"/>
      <c r="CE22" s="87"/>
      <c r="CF22" s="90" t="s">
        <v>121</v>
      </c>
      <c r="CG22" s="87"/>
      <c r="CH22" s="87"/>
      <c r="CI22" s="87"/>
      <c r="CJ22" s="87"/>
      <c r="CK22" s="87"/>
      <c r="CL22" s="87"/>
      <c r="CM22" s="87"/>
    </row>
    <row r="23" spans="1:91" ht="12" customHeight="1">
      <c r="A23" s="87"/>
      <c r="B23" s="87"/>
      <c r="C23" s="92"/>
      <c r="D23" s="92"/>
      <c r="E23" s="92"/>
      <c r="F23" s="92"/>
      <c r="G23" s="92"/>
      <c r="H23" s="92"/>
      <c r="I23" s="92"/>
      <c r="J23" s="397" t="s">
        <v>86</v>
      </c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401">
        <f>BM10+BM12+BM15+BM18+BM21+BM23</f>
        <v>0</v>
      </c>
      <c r="W23" s="402"/>
      <c r="X23" s="402"/>
      <c r="Y23" s="402"/>
      <c r="Z23" s="402"/>
      <c r="AA23" s="402"/>
      <c r="AB23" s="402"/>
      <c r="AC23" s="402"/>
      <c r="AD23" s="402"/>
      <c r="AE23" s="402"/>
      <c r="AF23" s="402"/>
      <c r="AG23" s="402"/>
      <c r="AH23" s="402"/>
      <c r="AI23" s="402"/>
      <c r="AJ23" s="402"/>
      <c r="AK23" s="403"/>
      <c r="AL23" s="403"/>
      <c r="AM23" s="403"/>
      <c r="AN23" s="403"/>
      <c r="AO23" s="403"/>
      <c r="AP23" s="404"/>
      <c r="AQ23" s="397" t="s">
        <v>107</v>
      </c>
      <c r="AR23" s="406"/>
      <c r="AS23" s="406"/>
      <c r="AT23" s="406"/>
      <c r="AU23" s="406"/>
      <c r="AV23" s="406"/>
      <c r="AW23" s="407"/>
      <c r="AX23" s="414" t="str">
        <f>BI10</f>
        <v>-</v>
      </c>
      <c r="AY23" s="415"/>
      <c r="AZ23" s="415"/>
      <c r="BA23" s="415"/>
      <c r="BB23" s="415"/>
      <c r="BC23" s="420" t="str">
        <f>BI18</f>
        <v>-</v>
      </c>
      <c r="BD23" s="415"/>
      <c r="BE23" s="415"/>
      <c r="BF23" s="415"/>
      <c r="BG23" s="421"/>
      <c r="BH23" s="87"/>
      <c r="BI23" s="318" t="s">
        <v>218</v>
      </c>
      <c r="BJ23" s="254"/>
      <c r="BK23" s="254"/>
      <c r="BL23" s="283"/>
      <c r="BM23" s="320"/>
      <c r="BN23" s="321"/>
      <c r="BO23" s="321"/>
      <c r="BP23" s="321"/>
      <c r="BQ23" s="321"/>
      <c r="BR23" s="322"/>
      <c r="BS23" s="329">
        <f>ROUNDDOWN(BM23*0.1/1.1,0)</f>
        <v>0</v>
      </c>
      <c r="BT23" s="330"/>
      <c r="BU23" s="330"/>
      <c r="BV23" s="330"/>
      <c r="BW23" s="330"/>
      <c r="BX23" s="331"/>
      <c r="BY23" s="95"/>
      <c r="BZ23" s="95"/>
      <c r="CA23" s="95"/>
      <c r="CB23" s="87"/>
      <c r="CC23" s="87"/>
      <c r="CD23" s="87"/>
      <c r="CE23" s="87"/>
      <c r="CF23" s="90" t="s">
        <v>122</v>
      </c>
      <c r="CG23" s="87"/>
      <c r="CH23" s="87"/>
      <c r="CI23" s="87"/>
      <c r="CJ23" s="87"/>
      <c r="CK23" s="87"/>
      <c r="CL23" s="87"/>
      <c r="CM23" s="87"/>
    </row>
    <row r="24" spans="1:91" ht="12" customHeight="1">
      <c r="A24" s="87"/>
      <c r="B24" s="87"/>
      <c r="C24" s="92"/>
      <c r="D24" s="92"/>
      <c r="E24" s="92"/>
      <c r="F24" s="92"/>
      <c r="G24" s="92"/>
      <c r="H24" s="92"/>
      <c r="I24" s="92"/>
      <c r="J24" s="399"/>
      <c r="K24" s="400"/>
      <c r="L24" s="400"/>
      <c r="M24" s="400"/>
      <c r="N24" s="400"/>
      <c r="O24" s="400"/>
      <c r="P24" s="400"/>
      <c r="Q24" s="400"/>
      <c r="R24" s="400"/>
      <c r="S24" s="400"/>
      <c r="T24" s="400"/>
      <c r="U24" s="400"/>
      <c r="V24" s="405"/>
      <c r="W24" s="403"/>
      <c r="X24" s="403"/>
      <c r="Y24" s="403"/>
      <c r="Z24" s="403"/>
      <c r="AA24" s="403"/>
      <c r="AB24" s="403"/>
      <c r="AC24" s="403"/>
      <c r="AD24" s="403"/>
      <c r="AE24" s="403"/>
      <c r="AF24" s="403"/>
      <c r="AG24" s="403"/>
      <c r="AH24" s="403"/>
      <c r="AI24" s="403"/>
      <c r="AJ24" s="403"/>
      <c r="AK24" s="403"/>
      <c r="AL24" s="403"/>
      <c r="AM24" s="403"/>
      <c r="AN24" s="403"/>
      <c r="AO24" s="403"/>
      <c r="AP24" s="404"/>
      <c r="AQ24" s="408"/>
      <c r="AR24" s="409"/>
      <c r="AS24" s="409"/>
      <c r="AT24" s="409"/>
      <c r="AU24" s="409"/>
      <c r="AV24" s="409"/>
      <c r="AW24" s="410"/>
      <c r="AX24" s="416"/>
      <c r="AY24" s="417"/>
      <c r="AZ24" s="417"/>
      <c r="BA24" s="417"/>
      <c r="BB24" s="417"/>
      <c r="BC24" s="422"/>
      <c r="BD24" s="423"/>
      <c r="BE24" s="423"/>
      <c r="BF24" s="423"/>
      <c r="BG24" s="424"/>
      <c r="BH24" s="87"/>
      <c r="BI24" s="256"/>
      <c r="BJ24" s="257"/>
      <c r="BK24" s="257"/>
      <c r="BL24" s="286"/>
      <c r="BM24" s="326"/>
      <c r="BN24" s="327"/>
      <c r="BO24" s="327"/>
      <c r="BP24" s="327"/>
      <c r="BQ24" s="327"/>
      <c r="BR24" s="328"/>
      <c r="BS24" s="332"/>
      <c r="BT24" s="333"/>
      <c r="BU24" s="333"/>
      <c r="BV24" s="333"/>
      <c r="BW24" s="333"/>
      <c r="BX24" s="334"/>
      <c r="BY24" s="95"/>
      <c r="BZ24" s="95"/>
      <c r="CA24" s="95"/>
      <c r="CB24" s="87"/>
      <c r="CC24" s="87"/>
      <c r="CD24" s="87"/>
      <c r="CE24" s="87"/>
      <c r="CF24" s="90" t="s">
        <v>123</v>
      </c>
      <c r="CG24" s="87"/>
      <c r="CH24" s="87"/>
      <c r="CI24" s="87"/>
      <c r="CJ24" s="87"/>
      <c r="CK24" s="87"/>
      <c r="CL24" s="87"/>
      <c r="CM24" s="87"/>
    </row>
    <row r="25" spans="1:91" ht="5.45" customHeight="1">
      <c r="A25" s="87"/>
      <c r="B25" s="87"/>
      <c r="C25" s="92"/>
      <c r="D25" s="92"/>
      <c r="E25" s="92"/>
      <c r="F25" s="92"/>
      <c r="G25" s="92"/>
      <c r="H25" s="92"/>
      <c r="I25" s="92"/>
      <c r="J25" s="399"/>
      <c r="K25" s="400"/>
      <c r="L25" s="400"/>
      <c r="M25" s="400"/>
      <c r="N25" s="400"/>
      <c r="O25" s="400"/>
      <c r="P25" s="400"/>
      <c r="Q25" s="400"/>
      <c r="R25" s="400"/>
      <c r="S25" s="400"/>
      <c r="T25" s="400"/>
      <c r="U25" s="400"/>
      <c r="V25" s="405"/>
      <c r="W25" s="403"/>
      <c r="X25" s="403"/>
      <c r="Y25" s="403"/>
      <c r="Z25" s="403"/>
      <c r="AA25" s="403"/>
      <c r="AB25" s="403"/>
      <c r="AC25" s="403"/>
      <c r="AD25" s="403"/>
      <c r="AE25" s="403"/>
      <c r="AF25" s="403"/>
      <c r="AG25" s="403"/>
      <c r="AH25" s="403"/>
      <c r="AI25" s="403"/>
      <c r="AJ25" s="403"/>
      <c r="AK25" s="403"/>
      <c r="AL25" s="403"/>
      <c r="AM25" s="403"/>
      <c r="AN25" s="403"/>
      <c r="AO25" s="403"/>
      <c r="AP25" s="404"/>
      <c r="AQ25" s="408"/>
      <c r="AR25" s="409"/>
      <c r="AS25" s="409"/>
      <c r="AT25" s="409"/>
      <c r="AU25" s="409"/>
      <c r="AV25" s="409"/>
      <c r="AW25" s="410"/>
      <c r="AX25" s="418"/>
      <c r="AY25" s="419"/>
      <c r="AZ25" s="419"/>
      <c r="BA25" s="419"/>
      <c r="BB25" s="419"/>
      <c r="BC25" s="425"/>
      <c r="BD25" s="419"/>
      <c r="BE25" s="419"/>
      <c r="BF25" s="419"/>
      <c r="BG25" s="426"/>
      <c r="BH25" s="87"/>
      <c r="BI25" s="284"/>
      <c r="BJ25" s="285"/>
      <c r="BK25" s="285"/>
      <c r="BL25" s="319"/>
      <c r="BM25" s="323"/>
      <c r="BN25" s="324"/>
      <c r="BO25" s="324"/>
      <c r="BP25" s="324"/>
      <c r="BQ25" s="324"/>
      <c r="BR25" s="325"/>
      <c r="BS25" s="335"/>
      <c r="BT25" s="336"/>
      <c r="BU25" s="336"/>
      <c r="BV25" s="336"/>
      <c r="BW25" s="336"/>
      <c r="BX25" s="337"/>
      <c r="BY25" s="95"/>
      <c r="BZ25" s="95"/>
      <c r="CA25" s="95"/>
      <c r="CB25" s="87"/>
      <c r="CC25" s="87"/>
      <c r="CD25" s="87"/>
      <c r="CE25" s="87"/>
      <c r="CF25" s="90" t="s">
        <v>124</v>
      </c>
      <c r="CG25" s="87"/>
      <c r="CH25" s="87"/>
      <c r="CI25" s="87"/>
      <c r="CJ25" s="87"/>
      <c r="CK25" s="87"/>
      <c r="CL25" s="87"/>
      <c r="CM25" s="87"/>
    </row>
    <row r="26" spans="1:91" ht="12" customHeight="1">
      <c r="A26" s="87"/>
      <c r="B26" s="87"/>
      <c r="C26" s="92"/>
      <c r="D26" s="92"/>
      <c r="E26" s="92"/>
      <c r="F26" s="92"/>
      <c r="G26" s="92"/>
      <c r="H26" s="92"/>
      <c r="I26" s="92"/>
      <c r="J26" s="397" t="s">
        <v>87</v>
      </c>
      <c r="K26" s="427"/>
      <c r="L26" s="427"/>
      <c r="M26" s="427"/>
      <c r="N26" s="427"/>
      <c r="O26" s="427"/>
      <c r="P26" s="427"/>
      <c r="Q26" s="427"/>
      <c r="R26" s="427"/>
      <c r="S26" s="427"/>
      <c r="T26" s="427"/>
      <c r="U26" s="427"/>
      <c r="V26" s="401">
        <f>V23-V28</f>
        <v>0</v>
      </c>
      <c r="W26" s="402"/>
      <c r="X26" s="402"/>
      <c r="Y26" s="402"/>
      <c r="Z26" s="402"/>
      <c r="AA26" s="402"/>
      <c r="AB26" s="402"/>
      <c r="AC26" s="402"/>
      <c r="AD26" s="402"/>
      <c r="AE26" s="402"/>
      <c r="AF26" s="402"/>
      <c r="AG26" s="402"/>
      <c r="AH26" s="402"/>
      <c r="AI26" s="402"/>
      <c r="AJ26" s="402"/>
      <c r="AK26" s="402"/>
      <c r="AL26" s="402"/>
      <c r="AM26" s="402"/>
      <c r="AN26" s="402"/>
      <c r="AO26" s="402"/>
      <c r="AP26" s="430"/>
      <c r="AQ26" s="408"/>
      <c r="AR26" s="409"/>
      <c r="AS26" s="409"/>
      <c r="AT26" s="409"/>
      <c r="AU26" s="409"/>
      <c r="AV26" s="409"/>
      <c r="AW26" s="410"/>
      <c r="AX26" s="434" t="str">
        <f>BI12</f>
        <v>-</v>
      </c>
      <c r="AY26" s="435"/>
      <c r="AZ26" s="435"/>
      <c r="BA26" s="435"/>
      <c r="BB26" s="435"/>
      <c r="BC26" s="436" t="str">
        <f>BI21</f>
        <v>-</v>
      </c>
      <c r="BD26" s="435"/>
      <c r="BE26" s="435"/>
      <c r="BF26" s="435"/>
      <c r="BG26" s="43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90" t="s">
        <v>125</v>
      </c>
      <c r="CG26" s="87"/>
      <c r="CH26" s="87"/>
      <c r="CI26" s="87"/>
      <c r="CJ26" s="87"/>
      <c r="CK26" s="87"/>
      <c r="CL26" s="87"/>
      <c r="CM26" s="87"/>
    </row>
    <row r="27" spans="1:91" ht="12" customHeight="1">
      <c r="A27" s="87"/>
      <c r="B27" s="87"/>
      <c r="C27" s="92"/>
      <c r="D27" s="92"/>
      <c r="E27" s="92"/>
      <c r="F27" s="92"/>
      <c r="G27" s="92"/>
      <c r="H27" s="92"/>
      <c r="I27" s="92"/>
      <c r="J27" s="428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31"/>
      <c r="W27" s="432"/>
      <c r="X27" s="432"/>
      <c r="Y27" s="432"/>
      <c r="Z27" s="432"/>
      <c r="AA27" s="432"/>
      <c r="AB27" s="432"/>
      <c r="AC27" s="432"/>
      <c r="AD27" s="432"/>
      <c r="AE27" s="432"/>
      <c r="AF27" s="432"/>
      <c r="AG27" s="432"/>
      <c r="AH27" s="432"/>
      <c r="AI27" s="432"/>
      <c r="AJ27" s="432"/>
      <c r="AK27" s="432"/>
      <c r="AL27" s="432"/>
      <c r="AM27" s="432"/>
      <c r="AN27" s="432"/>
      <c r="AO27" s="432"/>
      <c r="AP27" s="433"/>
      <c r="AQ27" s="408"/>
      <c r="AR27" s="409"/>
      <c r="AS27" s="409"/>
      <c r="AT27" s="409"/>
      <c r="AU27" s="409"/>
      <c r="AV27" s="409"/>
      <c r="AW27" s="410"/>
      <c r="AX27" s="418"/>
      <c r="AY27" s="419"/>
      <c r="AZ27" s="419"/>
      <c r="BA27" s="419"/>
      <c r="BB27" s="419"/>
      <c r="BC27" s="425"/>
      <c r="BD27" s="419"/>
      <c r="BE27" s="419"/>
      <c r="BF27" s="419"/>
      <c r="BG27" s="426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90" t="s">
        <v>126</v>
      </c>
      <c r="CG27" s="87"/>
      <c r="CH27" s="87"/>
      <c r="CI27" s="87"/>
      <c r="CJ27" s="87"/>
      <c r="CK27" s="87"/>
      <c r="CL27" s="87"/>
      <c r="CM27" s="87"/>
    </row>
    <row r="28" spans="1:91" ht="14.25" customHeight="1">
      <c r="A28" s="87"/>
      <c r="B28" s="87"/>
      <c r="C28" s="92"/>
      <c r="D28" s="92"/>
      <c r="E28" s="92"/>
      <c r="F28" s="92"/>
      <c r="G28" s="92"/>
      <c r="H28" s="92"/>
      <c r="I28" s="92"/>
      <c r="J28" s="438" t="s">
        <v>103</v>
      </c>
      <c r="K28" s="439"/>
      <c r="L28" s="439"/>
      <c r="M28" s="439"/>
      <c r="N28" s="439"/>
      <c r="O28" s="439"/>
      <c r="P28" s="439"/>
      <c r="Q28" s="439"/>
      <c r="R28" s="439"/>
      <c r="S28" s="439"/>
      <c r="T28" s="439"/>
      <c r="U28" s="440"/>
      <c r="V28" s="444">
        <f>BS10+BS12+BS15+BS18+BS21+BS23</f>
        <v>0</v>
      </c>
      <c r="W28" s="403"/>
      <c r="X28" s="403"/>
      <c r="Y28" s="403"/>
      <c r="Z28" s="403"/>
      <c r="AA28" s="403"/>
      <c r="AB28" s="403"/>
      <c r="AC28" s="403"/>
      <c r="AD28" s="403"/>
      <c r="AE28" s="403"/>
      <c r="AF28" s="403"/>
      <c r="AG28" s="403"/>
      <c r="AH28" s="403"/>
      <c r="AI28" s="403"/>
      <c r="AJ28" s="403"/>
      <c r="AK28" s="403"/>
      <c r="AL28" s="403"/>
      <c r="AM28" s="403"/>
      <c r="AN28" s="403"/>
      <c r="AO28" s="403"/>
      <c r="AP28" s="404"/>
      <c r="AQ28" s="408"/>
      <c r="AR28" s="409"/>
      <c r="AS28" s="409"/>
      <c r="AT28" s="409"/>
      <c r="AU28" s="409"/>
      <c r="AV28" s="409"/>
      <c r="AW28" s="410"/>
      <c r="AX28" s="434" t="str">
        <f>BI15</f>
        <v>-</v>
      </c>
      <c r="AY28" s="435"/>
      <c r="AZ28" s="435"/>
      <c r="BA28" s="435"/>
      <c r="BB28" s="435"/>
      <c r="BC28" s="436" t="str">
        <f>BI23</f>
        <v>-</v>
      </c>
      <c r="BD28" s="435"/>
      <c r="BE28" s="435"/>
      <c r="BF28" s="435"/>
      <c r="BG28" s="43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90" t="s">
        <v>127</v>
      </c>
      <c r="CG28" s="87"/>
      <c r="CH28" s="87"/>
      <c r="CI28" s="87"/>
      <c r="CJ28" s="87"/>
      <c r="CK28" s="87"/>
      <c r="CL28" s="87"/>
      <c r="CM28" s="87"/>
    </row>
    <row r="29" spans="1:91" ht="11.25" customHeight="1">
      <c r="A29" s="87"/>
      <c r="B29" s="87"/>
      <c r="C29" s="92"/>
      <c r="D29" s="92"/>
      <c r="E29" s="92"/>
      <c r="F29" s="92"/>
      <c r="G29" s="92"/>
      <c r="H29" s="92"/>
      <c r="I29" s="92"/>
      <c r="J29" s="441"/>
      <c r="K29" s="442"/>
      <c r="L29" s="442"/>
      <c r="M29" s="442"/>
      <c r="N29" s="442"/>
      <c r="O29" s="442"/>
      <c r="P29" s="442"/>
      <c r="Q29" s="442"/>
      <c r="R29" s="442"/>
      <c r="S29" s="442"/>
      <c r="T29" s="442"/>
      <c r="U29" s="443"/>
      <c r="V29" s="445"/>
      <c r="W29" s="446"/>
      <c r="X29" s="446"/>
      <c r="Y29" s="446"/>
      <c r="Z29" s="446"/>
      <c r="AA29" s="446"/>
      <c r="AB29" s="446"/>
      <c r="AC29" s="446"/>
      <c r="AD29" s="446"/>
      <c r="AE29" s="446"/>
      <c r="AF29" s="446"/>
      <c r="AG29" s="446"/>
      <c r="AH29" s="446"/>
      <c r="AI29" s="446"/>
      <c r="AJ29" s="446"/>
      <c r="AK29" s="446"/>
      <c r="AL29" s="446"/>
      <c r="AM29" s="446"/>
      <c r="AN29" s="446"/>
      <c r="AO29" s="446"/>
      <c r="AP29" s="447"/>
      <c r="AQ29" s="411"/>
      <c r="AR29" s="412"/>
      <c r="AS29" s="412"/>
      <c r="AT29" s="412"/>
      <c r="AU29" s="412"/>
      <c r="AV29" s="412"/>
      <c r="AW29" s="413"/>
      <c r="AX29" s="448"/>
      <c r="AY29" s="449"/>
      <c r="AZ29" s="449"/>
      <c r="BA29" s="449"/>
      <c r="BB29" s="449"/>
      <c r="BC29" s="450"/>
      <c r="BD29" s="449"/>
      <c r="BE29" s="449"/>
      <c r="BF29" s="449"/>
      <c r="BG29" s="451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90" t="s">
        <v>128</v>
      </c>
      <c r="CG29" s="87"/>
      <c r="CH29" s="87"/>
      <c r="CI29" s="87"/>
      <c r="CJ29" s="87"/>
      <c r="CK29" s="87"/>
      <c r="CL29" s="87"/>
      <c r="CM29" s="87"/>
    </row>
    <row r="30" spans="1:91" ht="18" customHeight="1">
      <c r="A30" s="87"/>
      <c r="B30" s="87"/>
      <c r="C30" s="92"/>
      <c r="D30" s="92"/>
      <c r="E30" s="92"/>
      <c r="F30" s="92"/>
      <c r="G30" s="92"/>
      <c r="H30" s="92"/>
      <c r="I30" s="92"/>
      <c r="J30" s="457" t="s">
        <v>56</v>
      </c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9"/>
      <c r="AA30" s="169" t="s">
        <v>57</v>
      </c>
      <c r="AB30" s="170"/>
      <c r="AC30" s="170"/>
      <c r="AD30" s="170"/>
      <c r="AE30" s="170" t="s">
        <v>58</v>
      </c>
      <c r="AF30" s="171"/>
      <c r="AG30" s="169" t="s">
        <v>104</v>
      </c>
      <c r="AH30" s="170"/>
      <c r="AI30" s="170"/>
      <c r="AJ30" s="170"/>
      <c r="AK30" s="170"/>
      <c r="AL30" s="170"/>
      <c r="AM30" s="170"/>
      <c r="AN30" s="170"/>
      <c r="AO30" s="170"/>
      <c r="AP30" s="171"/>
      <c r="AQ30" s="391" t="s">
        <v>54</v>
      </c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9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90" t="s">
        <v>129</v>
      </c>
      <c r="CG30" s="87"/>
      <c r="CH30" s="87"/>
      <c r="CI30" s="87"/>
      <c r="CJ30" s="87"/>
      <c r="CK30" s="87"/>
      <c r="CL30" s="87"/>
      <c r="CM30" s="87"/>
    </row>
    <row r="31" spans="1:91" ht="17.100000000000001" customHeight="1">
      <c r="A31" s="87"/>
      <c r="B31" s="87"/>
      <c r="C31" s="92"/>
      <c r="D31" s="92"/>
      <c r="E31" s="92"/>
      <c r="F31" s="92"/>
      <c r="G31" s="92"/>
      <c r="H31" s="92"/>
      <c r="I31" s="92"/>
      <c r="J31" s="40">
        <v>1</v>
      </c>
      <c r="K31" s="512"/>
      <c r="L31" s="513"/>
      <c r="M31" s="513"/>
      <c r="N31" s="513"/>
      <c r="O31" s="513"/>
      <c r="P31" s="513"/>
      <c r="Q31" s="513"/>
      <c r="R31" s="513"/>
      <c r="S31" s="513"/>
      <c r="T31" s="513"/>
      <c r="U31" s="513"/>
      <c r="V31" s="513"/>
      <c r="W31" s="513"/>
      <c r="X31" s="513"/>
      <c r="Y31" s="513"/>
      <c r="Z31" s="514"/>
      <c r="AA31" s="452"/>
      <c r="AB31" s="453"/>
      <c r="AC31" s="453"/>
      <c r="AD31" s="454"/>
      <c r="AE31" s="455" t="s">
        <v>58</v>
      </c>
      <c r="AF31" s="171"/>
      <c r="AG31" s="456"/>
      <c r="AH31" s="456"/>
      <c r="AI31" s="456"/>
      <c r="AJ31" s="456"/>
      <c r="AK31" s="456"/>
      <c r="AL31" s="456"/>
      <c r="AM31" s="456"/>
      <c r="AN31" s="456"/>
      <c r="AO31" s="456"/>
      <c r="AP31" s="456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2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90" t="s">
        <v>130</v>
      </c>
      <c r="CG31" s="87"/>
      <c r="CH31" s="87"/>
      <c r="CI31" s="87"/>
      <c r="CJ31" s="87"/>
      <c r="CK31" s="87"/>
      <c r="CL31" s="87"/>
      <c r="CM31" s="87"/>
    </row>
    <row r="32" spans="1:91" ht="17.100000000000001" customHeight="1">
      <c r="A32" s="87"/>
      <c r="B32" s="87"/>
      <c r="C32" s="92"/>
      <c r="D32" s="92"/>
      <c r="E32" s="92"/>
      <c r="F32" s="92"/>
      <c r="G32" s="92"/>
      <c r="H32" s="92"/>
      <c r="I32" s="92"/>
      <c r="J32" s="41">
        <v>2</v>
      </c>
      <c r="K32" s="503"/>
      <c r="L32" s="504"/>
      <c r="M32" s="504"/>
      <c r="N32" s="504"/>
      <c r="O32" s="504"/>
      <c r="P32" s="504"/>
      <c r="Q32" s="504"/>
      <c r="R32" s="504"/>
      <c r="S32" s="504"/>
      <c r="T32" s="504"/>
      <c r="U32" s="504"/>
      <c r="V32" s="504"/>
      <c r="W32" s="504"/>
      <c r="X32" s="504"/>
      <c r="Y32" s="504"/>
      <c r="Z32" s="505"/>
      <c r="AA32" s="392"/>
      <c r="AB32" s="393"/>
      <c r="AC32" s="393"/>
      <c r="AD32" s="394"/>
      <c r="AE32" s="395" t="s">
        <v>58</v>
      </c>
      <c r="AF32" s="159"/>
      <c r="AG32" s="396"/>
      <c r="AH32" s="396"/>
      <c r="AI32" s="396"/>
      <c r="AJ32" s="396"/>
      <c r="AK32" s="396"/>
      <c r="AL32" s="396"/>
      <c r="AM32" s="396"/>
      <c r="AN32" s="396"/>
      <c r="AO32" s="396"/>
      <c r="AP32" s="396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2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90" t="s">
        <v>131</v>
      </c>
      <c r="CG32" s="87"/>
      <c r="CH32" s="87"/>
      <c r="CI32" s="87"/>
      <c r="CJ32" s="87"/>
      <c r="CK32" s="87"/>
      <c r="CL32" s="87"/>
      <c r="CM32" s="87"/>
    </row>
    <row r="33" spans="1:91" ht="17.100000000000001" customHeight="1">
      <c r="A33" s="87"/>
      <c r="B33" s="87"/>
      <c r="C33" s="92"/>
      <c r="D33" s="92"/>
      <c r="E33" s="92"/>
      <c r="F33" s="92"/>
      <c r="G33" s="92"/>
      <c r="H33" s="92"/>
      <c r="I33" s="92"/>
      <c r="J33" s="41">
        <v>3</v>
      </c>
      <c r="K33" s="503"/>
      <c r="L33" s="504"/>
      <c r="M33" s="504"/>
      <c r="N33" s="504"/>
      <c r="O33" s="504"/>
      <c r="P33" s="504"/>
      <c r="Q33" s="504"/>
      <c r="R33" s="504"/>
      <c r="S33" s="504"/>
      <c r="T33" s="504"/>
      <c r="U33" s="504"/>
      <c r="V33" s="504"/>
      <c r="W33" s="504"/>
      <c r="X33" s="504"/>
      <c r="Y33" s="504"/>
      <c r="Z33" s="505"/>
      <c r="AA33" s="392"/>
      <c r="AB33" s="393"/>
      <c r="AC33" s="393"/>
      <c r="AD33" s="394"/>
      <c r="AE33" s="395" t="s">
        <v>58</v>
      </c>
      <c r="AF33" s="159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74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2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90" t="s">
        <v>132</v>
      </c>
      <c r="CG33" s="87"/>
      <c r="CH33" s="87"/>
      <c r="CI33" s="87"/>
      <c r="CJ33" s="87"/>
      <c r="CK33" s="87"/>
      <c r="CL33" s="87"/>
      <c r="CM33" s="87"/>
    </row>
    <row r="34" spans="1:91" ht="17.100000000000001" customHeight="1">
      <c r="A34" s="87"/>
      <c r="B34" s="87"/>
      <c r="C34" s="92"/>
      <c r="D34" s="92"/>
      <c r="E34" s="92"/>
      <c r="F34" s="92"/>
      <c r="G34" s="92"/>
      <c r="H34" s="92"/>
      <c r="I34" s="92"/>
      <c r="J34" s="41">
        <v>4</v>
      </c>
      <c r="K34" s="503"/>
      <c r="L34" s="504"/>
      <c r="M34" s="504"/>
      <c r="N34" s="504"/>
      <c r="O34" s="504"/>
      <c r="P34" s="504"/>
      <c r="Q34" s="504"/>
      <c r="R34" s="504"/>
      <c r="S34" s="504"/>
      <c r="T34" s="504"/>
      <c r="U34" s="504"/>
      <c r="V34" s="504"/>
      <c r="W34" s="504"/>
      <c r="X34" s="504"/>
      <c r="Y34" s="504"/>
      <c r="Z34" s="505"/>
      <c r="AA34" s="392"/>
      <c r="AB34" s="393"/>
      <c r="AC34" s="393"/>
      <c r="AD34" s="394"/>
      <c r="AE34" s="395" t="s">
        <v>58</v>
      </c>
      <c r="AF34" s="159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71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2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90" t="s">
        <v>133</v>
      </c>
      <c r="CG34" s="87"/>
      <c r="CH34" s="87"/>
      <c r="CI34" s="87"/>
      <c r="CJ34" s="87"/>
      <c r="CK34" s="87"/>
      <c r="CL34" s="87"/>
      <c r="CM34" s="87"/>
    </row>
    <row r="35" spans="1:91" ht="17.100000000000001" customHeight="1">
      <c r="A35" s="87"/>
      <c r="B35" s="87"/>
      <c r="C35" s="92"/>
      <c r="D35" s="92"/>
      <c r="E35" s="92"/>
      <c r="F35" s="92"/>
      <c r="G35" s="92"/>
      <c r="H35" s="92"/>
      <c r="I35" s="92"/>
      <c r="J35" s="41">
        <v>5</v>
      </c>
      <c r="K35" s="503"/>
      <c r="L35" s="504"/>
      <c r="M35" s="504"/>
      <c r="N35" s="504"/>
      <c r="O35" s="504"/>
      <c r="P35" s="504"/>
      <c r="Q35" s="504"/>
      <c r="R35" s="504"/>
      <c r="S35" s="504"/>
      <c r="T35" s="504"/>
      <c r="U35" s="504"/>
      <c r="V35" s="504"/>
      <c r="W35" s="504"/>
      <c r="X35" s="504"/>
      <c r="Y35" s="504"/>
      <c r="Z35" s="505"/>
      <c r="AA35" s="392"/>
      <c r="AB35" s="393"/>
      <c r="AC35" s="393"/>
      <c r="AD35" s="394"/>
      <c r="AE35" s="395" t="s">
        <v>58</v>
      </c>
      <c r="AF35" s="159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71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2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90" t="s">
        <v>134</v>
      </c>
      <c r="CG35" s="87"/>
      <c r="CH35" s="87"/>
      <c r="CI35" s="87"/>
      <c r="CJ35" s="87"/>
      <c r="CK35" s="87"/>
      <c r="CL35" s="87"/>
      <c r="CM35" s="87"/>
    </row>
    <row r="36" spans="1:91" ht="17.100000000000001" customHeight="1">
      <c r="A36" s="87"/>
      <c r="B36" s="87"/>
      <c r="C36" s="92"/>
      <c r="D36" s="92"/>
      <c r="E36" s="92"/>
      <c r="F36" s="92"/>
      <c r="G36" s="92"/>
      <c r="H36" s="92"/>
      <c r="I36" s="92"/>
      <c r="J36" s="41">
        <v>6</v>
      </c>
      <c r="K36" s="503"/>
      <c r="L36" s="504"/>
      <c r="M36" s="504"/>
      <c r="N36" s="504"/>
      <c r="O36" s="504"/>
      <c r="P36" s="504"/>
      <c r="Q36" s="504"/>
      <c r="R36" s="504"/>
      <c r="S36" s="504"/>
      <c r="T36" s="504"/>
      <c r="U36" s="504"/>
      <c r="V36" s="504"/>
      <c r="W36" s="504"/>
      <c r="X36" s="504"/>
      <c r="Y36" s="504"/>
      <c r="Z36" s="505"/>
      <c r="AA36" s="392"/>
      <c r="AB36" s="393"/>
      <c r="AC36" s="393"/>
      <c r="AD36" s="394"/>
      <c r="AE36" s="395" t="s">
        <v>58</v>
      </c>
      <c r="AF36" s="159"/>
      <c r="AG36" s="396"/>
      <c r="AH36" s="396"/>
      <c r="AI36" s="396"/>
      <c r="AJ36" s="396"/>
      <c r="AK36" s="396"/>
      <c r="AL36" s="396"/>
      <c r="AM36" s="396"/>
      <c r="AN36" s="396"/>
      <c r="AO36" s="396"/>
      <c r="AP36" s="396"/>
      <c r="AQ36" s="71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2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90" t="s">
        <v>135</v>
      </c>
      <c r="CG36" s="87"/>
      <c r="CH36" s="87"/>
      <c r="CI36" s="87"/>
      <c r="CJ36" s="87"/>
      <c r="CK36" s="87"/>
      <c r="CL36" s="87"/>
      <c r="CM36" s="87"/>
    </row>
    <row r="37" spans="1:91" ht="17.100000000000001" customHeight="1">
      <c r="A37" s="87"/>
      <c r="B37" s="87"/>
      <c r="C37" s="92"/>
      <c r="D37" s="92"/>
      <c r="E37" s="92"/>
      <c r="F37" s="92"/>
      <c r="G37" s="92"/>
      <c r="H37" s="92"/>
      <c r="I37" s="92"/>
      <c r="J37" s="41">
        <v>7</v>
      </c>
      <c r="K37" s="503"/>
      <c r="L37" s="504"/>
      <c r="M37" s="504"/>
      <c r="N37" s="504"/>
      <c r="O37" s="504"/>
      <c r="P37" s="504"/>
      <c r="Q37" s="504"/>
      <c r="R37" s="504"/>
      <c r="S37" s="504"/>
      <c r="T37" s="504"/>
      <c r="U37" s="504"/>
      <c r="V37" s="504"/>
      <c r="W37" s="504"/>
      <c r="X37" s="504"/>
      <c r="Y37" s="504"/>
      <c r="Z37" s="505"/>
      <c r="AA37" s="392"/>
      <c r="AB37" s="393"/>
      <c r="AC37" s="393"/>
      <c r="AD37" s="394"/>
      <c r="AE37" s="395" t="s">
        <v>58</v>
      </c>
      <c r="AF37" s="159"/>
      <c r="AG37" s="396"/>
      <c r="AH37" s="396"/>
      <c r="AI37" s="396"/>
      <c r="AJ37" s="396"/>
      <c r="AK37" s="396"/>
      <c r="AL37" s="396"/>
      <c r="AM37" s="396"/>
      <c r="AN37" s="396"/>
      <c r="AO37" s="396"/>
      <c r="AP37" s="396"/>
      <c r="AQ37" s="71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2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90" t="s">
        <v>136</v>
      </c>
      <c r="CG37" s="87"/>
      <c r="CH37" s="87"/>
      <c r="CI37" s="87"/>
      <c r="CJ37" s="87"/>
      <c r="CK37" s="87"/>
      <c r="CL37" s="87"/>
      <c r="CM37" s="87"/>
    </row>
    <row r="38" spans="1:91" ht="17.100000000000001" customHeight="1">
      <c r="A38" s="87"/>
      <c r="B38" s="87"/>
      <c r="C38" s="92"/>
      <c r="D38" s="92"/>
      <c r="E38" s="92"/>
      <c r="F38" s="92"/>
      <c r="G38" s="92"/>
      <c r="H38" s="92"/>
      <c r="I38" s="92"/>
      <c r="J38" s="41">
        <v>8</v>
      </c>
      <c r="K38" s="503"/>
      <c r="L38" s="504"/>
      <c r="M38" s="504"/>
      <c r="N38" s="504"/>
      <c r="O38" s="504"/>
      <c r="P38" s="504"/>
      <c r="Q38" s="504"/>
      <c r="R38" s="504"/>
      <c r="S38" s="504"/>
      <c r="T38" s="504"/>
      <c r="U38" s="504"/>
      <c r="V38" s="504"/>
      <c r="W38" s="504"/>
      <c r="X38" s="504"/>
      <c r="Y38" s="504"/>
      <c r="Z38" s="505"/>
      <c r="AA38" s="392"/>
      <c r="AB38" s="393"/>
      <c r="AC38" s="393"/>
      <c r="AD38" s="394"/>
      <c r="AE38" s="395" t="s">
        <v>58</v>
      </c>
      <c r="AF38" s="159"/>
      <c r="AG38" s="396"/>
      <c r="AH38" s="396"/>
      <c r="AI38" s="396"/>
      <c r="AJ38" s="396"/>
      <c r="AK38" s="396"/>
      <c r="AL38" s="396"/>
      <c r="AM38" s="396"/>
      <c r="AN38" s="396"/>
      <c r="AO38" s="396"/>
      <c r="AP38" s="396"/>
      <c r="AQ38" s="71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2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90" t="s">
        <v>137</v>
      </c>
      <c r="CG38" s="87"/>
      <c r="CH38" s="87"/>
      <c r="CI38" s="87"/>
      <c r="CJ38" s="87"/>
      <c r="CK38" s="87"/>
      <c r="CL38" s="87"/>
      <c r="CM38" s="87"/>
    </row>
    <row r="39" spans="1:91" ht="17.100000000000001" customHeight="1">
      <c r="A39" s="87"/>
      <c r="B39" s="87"/>
      <c r="C39" s="92"/>
      <c r="D39" s="92"/>
      <c r="E39" s="92"/>
      <c r="F39" s="92"/>
      <c r="G39" s="92"/>
      <c r="H39" s="92"/>
      <c r="I39" s="92"/>
      <c r="J39" s="41">
        <v>9</v>
      </c>
      <c r="K39" s="503"/>
      <c r="L39" s="504"/>
      <c r="M39" s="504"/>
      <c r="N39" s="504"/>
      <c r="O39" s="504"/>
      <c r="P39" s="504"/>
      <c r="Q39" s="504"/>
      <c r="R39" s="504"/>
      <c r="S39" s="504"/>
      <c r="T39" s="504"/>
      <c r="U39" s="504"/>
      <c r="V39" s="504"/>
      <c r="W39" s="504"/>
      <c r="X39" s="504"/>
      <c r="Y39" s="504"/>
      <c r="Z39" s="505"/>
      <c r="AA39" s="392"/>
      <c r="AB39" s="393"/>
      <c r="AC39" s="393"/>
      <c r="AD39" s="394"/>
      <c r="AE39" s="395" t="s">
        <v>58</v>
      </c>
      <c r="AF39" s="159"/>
      <c r="AG39" s="396"/>
      <c r="AH39" s="396"/>
      <c r="AI39" s="396"/>
      <c r="AJ39" s="396"/>
      <c r="AK39" s="396"/>
      <c r="AL39" s="396"/>
      <c r="AM39" s="396"/>
      <c r="AN39" s="396"/>
      <c r="AO39" s="396"/>
      <c r="AP39" s="396"/>
      <c r="AQ39" s="71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2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90" t="s">
        <v>138</v>
      </c>
      <c r="CG39" s="87"/>
      <c r="CH39" s="87"/>
      <c r="CI39" s="87"/>
      <c r="CJ39" s="87"/>
      <c r="CK39" s="87"/>
      <c r="CL39" s="87"/>
      <c r="CM39" s="87"/>
    </row>
    <row r="40" spans="1:91" ht="17.100000000000001" customHeight="1">
      <c r="A40" s="87"/>
      <c r="B40" s="87"/>
      <c r="C40" s="92"/>
      <c r="D40" s="92"/>
      <c r="E40" s="92"/>
      <c r="F40" s="92"/>
      <c r="G40" s="92"/>
      <c r="H40" s="92"/>
      <c r="I40" s="92"/>
      <c r="J40" s="41">
        <v>10</v>
      </c>
      <c r="K40" s="503"/>
      <c r="L40" s="504"/>
      <c r="M40" s="504"/>
      <c r="N40" s="504"/>
      <c r="O40" s="504"/>
      <c r="P40" s="504"/>
      <c r="Q40" s="504"/>
      <c r="R40" s="504"/>
      <c r="S40" s="504"/>
      <c r="T40" s="504"/>
      <c r="U40" s="504"/>
      <c r="V40" s="504"/>
      <c r="W40" s="504"/>
      <c r="X40" s="504"/>
      <c r="Y40" s="504"/>
      <c r="Z40" s="505"/>
      <c r="AA40" s="392"/>
      <c r="AB40" s="393"/>
      <c r="AC40" s="393"/>
      <c r="AD40" s="394"/>
      <c r="AE40" s="395" t="s">
        <v>58</v>
      </c>
      <c r="AF40" s="159"/>
      <c r="AG40" s="396"/>
      <c r="AH40" s="396"/>
      <c r="AI40" s="396"/>
      <c r="AJ40" s="396"/>
      <c r="AK40" s="396"/>
      <c r="AL40" s="396"/>
      <c r="AM40" s="396"/>
      <c r="AN40" s="396"/>
      <c r="AO40" s="396"/>
      <c r="AP40" s="396"/>
      <c r="AQ40" s="71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2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90" t="s">
        <v>139</v>
      </c>
      <c r="CG40" s="87"/>
      <c r="CH40" s="87"/>
      <c r="CI40" s="87"/>
      <c r="CJ40" s="87"/>
      <c r="CK40" s="87"/>
      <c r="CL40" s="87"/>
      <c r="CM40" s="87"/>
    </row>
    <row r="41" spans="1:91" ht="17.100000000000001" customHeight="1">
      <c r="A41" s="87"/>
      <c r="B41" s="87"/>
      <c r="C41" s="92"/>
      <c r="D41" s="92"/>
      <c r="E41" s="92"/>
      <c r="F41" s="92"/>
      <c r="G41" s="92"/>
      <c r="H41" s="92"/>
      <c r="I41" s="92"/>
      <c r="J41" s="41">
        <v>11</v>
      </c>
      <c r="K41" s="503"/>
      <c r="L41" s="504"/>
      <c r="M41" s="504"/>
      <c r="N41" s="504"/>
      <c r="O41" s="504"/>
      <c r="P41" s="504"/>
      <c r="Q41" s="504"/>
      <c r="R41" s="504"/>
      <c r="S41" s="504"/>
      <c r="T41" s="504"/>
      <c r="U41" s="504"/>
      <c r="V41" s="504"/>
      <c r="W41" s="504"/>
      <c r="X41" s="504"/>
      <c r="Y41" s="504"/>
      <c r="Z41" s="505"/>
      <c r="AA41" s="392"/>
      <c r="AB41" s="393"/>
      <c r="AC41" s="393"/>
      <c r="AD41" s="394"/>
      <c r="AE41" s="395" t="s">
        <v>58</v>
      </c>
      <c r="AF41" s="159"/>
      <c r="AG41" s="396"/>
      <c r="AH41" s="396"/>
      <c r="AI41" s="396"/>
      <c r="AJ41" s="396"/>
      <c r="AK41" s="396"/>
      <c r="AL41" s="396"/>
      <c r="AM41" s="396"/>
      <c r="AN41" s="396"/>
      <c r="AO41" s="396"/>
      <c r="AP41" s="396"/>
      <c r="AQ41" s="71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2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90" t="s">
        <v>140</v>
      </c>
      <c r="CG41" s="87"/>
      <c r="CH41" s="87"/>
      <c r="CI41" s="87"/>
      <c r="CJ41" s="87"/>
      <c r="CK41" s="87"/>
      <c r="CL41" s="87"/>
      <c r="CM41" s="87"/>
    </row>
    <row r="42" spans="1:91" ht="17.100000000000001" customHeight="1">
      <c r="A42" s="87"/>
      <c r="B42" s="87"/>
      <c r="C42" s="92"/>
      <c r="D42" s="92"/>
      <c r="E42" s="92"/>
      <c r="F42" s="92"/>
      <c r="G42" s="92"/>
      <c r="H42" s="92"/>
      <c r="I42" s="92"/>
      <c r="J42" s="41">
        <v>12</v>
      </c>
      <c r="K42" s="503"/>
      <c r="L42" s="504"/>
      <c r="M42" s="504"/>
      <c r="N42" s="504"/>
      <c r="O42" s="504"/>
      <c r="P42" s="504"/>
      <c r="Q42" s="504"/>
      <c r="R42" s="504"/>
      <c r="S42" s="504"/>
      <c r="T42" s="504"/>
      <c r="U42" s="504"/>
      <c r="V42" s="504"/>
      <c r="W42" s="504"/>
      <c r="X42" s="504"/>
      <c r="Y42" s="504"/>
      <c r="Z42" s="505"/>
      <c r="AA42" s="392"/>
      <c r="AB42" s="393"/>
      <c r="AC42" s="393"/>
      <c r="AD42" s="394"/>
      <c r="AE42" s="395" t="s">
        <v>58</v>
      </c>
      <c r="AF42" s="159"/>
      <c r="AG42" s="396"/>
      <c r="AH42" s="396"/>
      <c r="AI42" s="396"/>
      <c r="AJ42" s="396"/>
      <c r="AK42" s="396"/>
      <c r="AL42" s="396"/>
      <c r="AM42" s="396"/>
      <c r="AN42" s="396"/>
      <c r="AO42" s="396"/>
      <c r="AP42" s="396"/>
      <c r="AQ42" s="71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2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90" t="s">
        <v>141</v>
      </c>
      <c r="CG42" s="87"/>
      <c r="CH42" s="87"/>
      <c r="CI42" s="87"/>
      <c r="CJ42" s="87"/>
      <c r="CK42" s="87"/>
      <c r="CL42" s="87"/>
      <c r="CM42" s="87"/>
    </row>
    <row r="43" spans="1:91" ht="17.100000000000001" customHeight="1">
      <c r="A43" s="87"/>
      <c r="B43" s="87"/>
      <c r="C43" s="92"/>
      <c r="D43" s="92"/>
      <c r="E43" s="92"/>
      <c r="F43" s="92"/>
      <c r="G43" s="92"/>
      <c r="H43" s="92"/>
      <c r="I43" s="92"/>
      <c r="J43" s="68">
        <v>13</v>
      </c>
      <c r="K43" s="503"/>
      <c r="L43" s="504"/>
      <c r="M43" s="504"/>
      <c r="N43" s="504"/>
      <c r="O43" s="504"/>
      <c r="P43" s="504"/>
      <c r="Q43" s="504"/>
      <c r="R43" s="504"/>
      <c r="S43" s="504"/>
      <c r="T43" s="504"/>
      <c r="U43" s="504"/>
      <c r="V43" s="504"/>
      <c r="W43" s="504"/>
      <c r="X43" s="504"/>
      <c r="Y43" s="504"/>
      <c r="Z43" s="505"/>
      <c r="AA43" s="472"/>
      <c r="AB43" s="473"/>
      <c r="AC43" s="473"/>
      <c r="AD43" s="474"/>
      <c r="AE43" s="475" t="s">
        <v>58</v>
      </c>
      <c r="AF43" s="476"/>
      <c r="AG43" s="396"/>
      <c r="AH43" s="396"/>
      <c r="AI43" s="396"/>
      <c r="AJ43" s="396"/>
      <c r="AK43" s="396"/>
      <c r="AL43" s="396"/>
      <c r="AM43" s="396"/>
      <c r="AN43" s="396"/>
      <c r="AO43" s="396"/>
      <c r="AP43" s="396"/>
      <c r="AQ43" s="71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2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69" t="s">
        <v>142</v>
      </c>
      <c r="CG43" s="87"/>
      <c r="CH43" s="87"/>
      <c r="CI43" s="87"/>
      <c r="CJ43" s="87"/>
      <c r="CK43" s="87"/>
      <c r="CL43" s="87"/>
      <c r="CM43" s="87"/>
    </row>
    <row r="44" spans="1:91" ht="23.45" customHeight="1">
      <c r="A44" s="87"/>
      <c r="B44" s="87"/>
      <c r="C44" s="92"/>
      <c r="D44" s="92"/>
      <c r="E44" s="92"/>
      <c r="F44" s="92"/>
      <c r="G44" s="92"/>
      <c r="H44" s="92"/>
      <c r="I44" s="92"/>
      <c r="J44" s="477" t="s">
        <v>80</v>
      </c>
      <c r="K44" s="478"/>
      <c r="L44" s="478"/>
      <c r="M44" s="478"/>
      <c r="N44" s="478"/>
      <c r="O44" s="478"/>
      <c r="P44" s="478"/>
      <c r="Q44" s="478"/>
      <c r="R44" s="478"/>
      <c r="S44" s="478"/>
      <c r="T44" s="478"/>
      <c r="U44" s="478"/>
      <c r="V44" s="478"/>
      <c r="W44" s="478"/>
      <c r="X44" s="478"/>
      <c r="Y44" s="478"/>
      <c r="Z44" s="478"/>
      <c r="AA44" s="479"/>
      <c r="AB44" s="480"/>
      <c r="AC44" s="480"/>
      <c r="AD44" s="480"/>
      <c r="AE44" s="480"/>
      <c r="AF44" s="481"/>
      <c r="AG44" s="482">
        <f>SUM(AG31:AP43)</f>
        <v>0</v>
      </c>
      <c r="AH44" s="482"/>
      <c r="AI44" s="482"/>
      <c r="AJ44" s="482"/>
      <c r="AK44" s="482"/>
      <c r="AL44" s="482"/>
      <c r="AM44" s="482"/>
      <c r="AN44" s="482"/>
      <c r="AO44" s="482"/>
      <c r="AP44" s="483"/>
      <c r="AQ44" s="75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69" t="s">
        <v>143</v>
      </c>
      <c r="CG44" s="87"/>
      <c r="CH44" s="87"/>
      <c r="CI44" s="87"/>
      <c r="CJ44" s="87"/>
      <c r="CK44" s="87"/>
      <c r="CL44" s="87"/>
      <c r="CM44" s="87"/>
    </row>
    <row r="45" spans="1:91" ht="17.100000000000001" customHeight="1">
      <c r="A45" s="87"/>
      <c r="B45" s="87"/>
      <c r="C45" s="92"/>
      <c r="D45" s="92"/>
      <c r="E45" s="92"/>
      <c r="F45" s="92"/>
      <c r="G45" s="92"/>
      <c r="H45" s="92"/>
      <c r="I45" s="92"/>
      <c r="J45" s="458" t="s">
        <v>101</v>
      </c>
      <c r="K45" s="458"/>
      <c r="L45" s="458"/>
      <c r="M45" s="458"/>
      <c r="N45" s="458"/>
      <c r="O45" s="458"/>
      <c r="P45" s="458"/>
      <c r="Q45" s="458"/>
      <c r="R45" s="458"/>
      <c r="S45" s="458"/>
      <c r="T45" s="458"/>
      <c r="U45" s="458"/>
      <c r="V45" s="458"/>
      <c r="W45" s="458"/>
      <c r="X45" s="458"/>
      <c r="Y45" s="458"/>
      <c r="Z45" s="459"/>
      <c r="AA45" s="460" t="s">
        <v>102</v>
      </c>
      <c r="AB45" s="461"/>
      <c r="AC45" s="461"/>
      <c r="AD45" s="461"/>
      <c r="AE45" s="461"/>
      <c r="AF45" s="461"/>
      <c r="AG45" s="462">
        <f>ROUNDDOWN(AG44*0.1,0)</f>
        <v>0</v>
      </c>
      <c r="AH45" s="463"/>
      <c r="AI45" s="463"/>
      <c r="AJ45" s="463"/>
      <c r="AK45" s="463"/>
      <c r="AL45" s="463"/>
      <c r="AM45" s="463"/>
      <c r="AN45" s="463"/>
      <c r="AO45" s="463"/>
      <c r="AP45" s="463"/>
      <c r="AQ45" s="75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69" t="s">
        <v>144</v>
      </c>
      <c r="CG45" s="87"/>
      <c r="CH45" s="87"/>
      <c r="CI45" s="87"/>
      <c r="CJ45" s="87"/>
      <c r="CK45" s="87"/>
      <c r="CL45" s="87"/>
      <c r="CM45" s="87"/>
    </row>
    <row r="46" spans="1:91" ht="21.75" customHeight="1">
      <c r="A46" s="87"/>
      <c r="B46" s="87"/>
      <c r="C46" s="92"/>
      <c r="D46" s="92"/>
      <c r="E46" s="92"/>
      <c r="F46" s="92"/>
      <c r="G46" s="92"/>
      <c r="H46" s="92"/>
      <c r="I46" s="92"/>
      <c r="J46" s="464" t="s">
        <v>88</v>
      </c>
      <c r="K46" s="464"/>
      <c r="L46" s="464"/>
      <c r="M46" s="464"/>
      <c r="N46" s="464"/>
      <c r="O46" s="464"/>
      <c r="P46" s="464"/>
      <c r="Q46" s="464"/>
      <c r="R46" s="464"/>
      <c r="S46" s="464"/>
      <c r="T46" s="464"/>
      <c r="U46" s="464"/>
      <c r="V46" s="464"/>
      <c r="W46" s="464"/>
      <c r="X46" s="464"/>
      <c r="Y46" s="464"/>
      <c r="Z46" s="465"/>
      <c r="AA46" s="466" t="e">
        <f>ROUNDUP(AG46/V23*100,2)</f>
        <v>#DIV/0!</v>
      </c>
      <c r="AB46" s="466"/>
      <c r="AC46" s="466"/>
      <c r="AD46" s="467"/>
      <c r="AE46" s="468" t="s">
        <v>58</v>
      </c>
      <c r="AF46" s="469"/>
      <c r="AG46" s="470">
        <f>SUM(AG31:AP43)+AG45</f>
        <v>0</v>
      </c>
      <c r="AH46" s="471"/>
      <c r="AI46" s="471"/>
      <c r="AJ46" s="471"/>
      <c r="AK46" s="471"/>
      <c r="AL46" s="471"/>
      <c r="AM46" s="471"/>
      <c r="AN46" s="471"/>
      <c r="AO46" s="471"/>
      <c r="AP46" s="471"/>
      <c r="AQ46" s="75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  <c r="CC46" s="87"/>
      <c r="CD46" s="87"/>
      <c r="CE46" s="87"/>
      <c r="CF46" s="69" t="s">
        <v>145</v>
      </c>
      <c r="CG46" s="87"/>
      <c r="CH46" s="87"/>
      <c r="CI46" s="87"/>
      <c r="CJ46" s="87"/>
      <c r="CK46" s="87"/>
      <c r="CL46" s="87"/>
      <c r="CM46" s="87"/>
    </row>
    <row r="47" spans="1:91" ht="20.100000000000001" customHeight="1">
      <c r="A47" s="87"/>
      <c r="B47" s="87"/>
      <c r="C47" s="92"/>
      <c r="D47" s="92"/>
      <c r="E47" s="92"/>
      <c r="F47" s="92"/>
      <c r="G47" s="92"/>
      <c r="H47" s="92"/>
      <c r="I47" s="92"/>
      <c r="J47" s="493" t="s">
        <v>105</v>
      </c>
      <c r="K47" s="493"/>
      <c r="L47" s="493"/>
      <c r="M47" s="493"/>
      <c r="N47" s="493"/>
      <c r="O47" s="493"/>
      <c r="P47" s="493"/>
      <c r="Q47" s="493"/>
      <c r="R47" s="493"/>
      <c r="S47" s="493"/>
      <c r="T47" s="493"/>
      <c r="U47" s="493"/>
      <c r="V47" s="493"/>
      <c r="W47" s="493"/>
      <c r="X47" s="493"/>
      <c r="Y47" s="493"/>
      <c r="Z47" s="493"/>
      <c r="AA47" s="494"/>
      <c r="AB47" s="494"/>
      <c r="AC47" s="494"/>
      <c r="AD47" s="495"/>
      <c r="AE47" s="149" t="s">
        <v>58</v>
      </c>
      <c r="AF47" s="184"/>
      <c r="AG47" s="492">
        <f>AG46*AA47/100</f>
        <v>0</v>
      </c>
      <c r="AH47" s="492"/>
      <c r="AI47" s="492"/>
      <c r="AJ47" s="492"/>
      <c r="AK47" s="492"/>
      <c r="AL47" s="492"/>
      <c r="AM47" s="492"/>
      <c r="AN47" s="492"/>
      <c r="AO47" s="492"/>
      <c r="AP47" s="492"/>
      <c r="AQ47" s="75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7"/>
      <c r="BH47" s="87"/>
      <c r="BI47" s="87"/>
      <c r="BJ47" s="91"/>
      <c r="BK47" s="91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69" t="s">
        <v>146</v>
      </c>
      <c r="CG47" s="87"/>
      <c r="CH47" s="87"/>
      <c r="CI47" s="87"/>
      <c r="CJ47" s="87"/>
      <c r="CK47" s="87"/>
      <c r="CL47" s="87"/>
      <c r="CM47" s="87"/>
    </row>
    <row r="48" spans="1:91" ht="20.100000000000001" customHeight="1">
      <c r="A48" s="87"/>
      <c r="B48" s="87"/>
      <c r="C48" s="92"/>
      <c r="D48" s="92"/>
      <c r="E48" s="92"/>
      <c r="F48" s="92"/>
      <c r="G48" s="92"/>
      <c r="H48" s="92"/>
      <c r="I48" s="92"/>
      <c r="J48" s="484" t="s">
        <v>106</v>
      </c>
      <c r="K48" s="484"/>
      <c r="L48" s="484"/>
      <c r="M48" s="484"/>
      <c r="N48" s="484"/>
      <c r="O48" s="484"/>
      <c r="P48" s="484"/>
      <c r="Q48" s="484"/>
      <c r="R48" s="484"/>
      <c r="S48" s="484"/>
      <c r="T48" s="484"/>
      <c r="U48" s="484"/>
      <c r="V48" s="484"/>
      <c r="W48" s="484"/>
      <c r="X48" s="484"/>
      <c r="Y48" s="484"/>
      <c r="Z48" s="484"/>
      <c r="AA48" s="490" t="e">
        <f>ROUNDUP(AG48/V23*100,2)</f>
        <v>#DIV/0!</v>
      </c>
      <c r="AB48" s="490"/>
      <c r="AC48" s="490"/>
      <c r="AD48" s="491"/>
      <c r="AE48" s="487" t="s">
        <v>58</v>
      </c>
      <c r="AF48" s="488"/>
      <c r="AG48" s="496">
        <v>0</v>
      </c>
      <c r="AH48" s="496"/>
      <c r="AI48" s="496"/>
      <c r="AJ48" s="496"/>
      <c r="AK48" s="496"/>
      <c r="AL48" s="496"/>
      <c r="AM48" s="496"/>
      <c r="AN48" s="496"/>
      <c r="AO48" s="496"/>
      <c r="AP48" s="496"/>
      <c r="AQ48" s="75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  <c r="CC48" s="87"/>
      <c r="CD48" s="87"/>
      <c r="CE48" s="87"/>
      <c r="CF48" s="69" t="s">
        <v>147</v>
      </c>
      <c r="CG48" s="87"/>
      <c r="CH48" s="87"/>
      <c r="CI48" s="87"/>
      <c r="CJ48" s="87"/>
      <c r="CK48" s="87"/>
      <c r="CL48" s="87"/>
      <c r="CM48" s="87"/>
    </row>
    <row r="49" spans="1:91" ht="20.100000000000001" customHeight="1">
      <c r="A49" s="87"/>
      <c r="B49" s="87"/>
      <c r="C49" s="92"/>
      <c r="D49" s="92"/>
      <c r="E49" s="92"/>
      <c r="F49" s="92"/>
      <c r="G49" s="92"/>
      <c r="H49" s="92"/>
      <c r="I49" s="92"/>
      <c r="J49" s="484" t="s">
        <v>99</v>
      </c>
      <c r="K49" s="484"/>
      <c r="L49" s="484"/>
      <c r="M49" s="484"/>
      <c r="N49" s="484"/>
      <c r="O49" s="484"/>
      <c r="P49" s="484"/>
      <c r="Q49" s="484"/>
      <c r="R49" s="484"/>
      <c r="S49" s="484"/>
      <c r="T49" s="484"/>
      <c r="U49" s="484"/>
      <c r="V49" s="484"/>
      <c r="W49" s="484"/>
      <c r="X49" s="484"/>
      <c r="Y49" s="484"/>
      <c r="Z49" s="484"/>
      <c r="AA49" s="485" t="e">
        <f>ROUNDUP(AG49/V23*100,2)</f>
        <v>#DIV/0!</v>
      </c>
      <c r="AB49" s="485"/>
      <c r="AC49" s="485"/>
      <c r="AD49" s="486"/>
      <c r="AE49" s="487" t="s">
        <v>58</v>
      </c>
      <c r="AF49" s="488"/>
      <c r="AG49" s="489">
        <f>AG47-AG48</f>
        <v>0</v>
      </c>
      <c r="AH49" s="489"/>
      <c r="AI49" s="489"/>
      <c r="AJ49" s="489"/>
      <c r="AK49" s="489"/>
      <c r="AL49" s="489"/>
      <c r="AM49" s="489"/>
      <c r="AN49" s="489"/>
      <c r="AO49" s="489"/>
      <c r="AP49" s="489"/>
      <c r="AQ49" s="75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69" t="s">
        <v>148</v>
      </c>
      <c r="CG49" s="87"/>
      <c r="CH49" s="87"/>
      <c r="CI49" s="87"/>
      <c r="CJ49" s="87"/>
      <c r="CK49" s="87"/>
      <c r="CL49" s="87"/>
      <c r="CM49" s="87"/>
    </row>
    <row r="50" spans="1:91" ht="20.100000000000001" customHeight="1">
      <c r="A50" s="87"/>
      <c r="B50" s="87"/>
      <c r="C50" s="92"/>
      <c r="D50" s="92"/>
      <c r="E50" s="92"/>
      <c r="F50" s="92"/>
      <c r="G50" s="92"/>
      <c r="H50" s="92"/>
      <c r="I50" s="92"/>
      <c r="J50" s="484" t="s">
        <v>100</v>
      </c>
      <c r="K50" s="484"/>
      <c r="L50" s="484"/>
      <c r="M50" s="484"/>
      <c r="N50" s="484"/>
      <c r="O50" s="484"/>
      <c r="P50" s="484"/>
      <c r="Q50" s="484"/>
      <c r="R50" s="484"/>
      <c r="S50" s="484"/>
      <c r="T50" s="484"/>
      <c r="U50" s="484"/>
      <c r="V50" s="484"/>
      <c r="W50" s="484"/>
      <c r="X50" s="484"/>
      <c r="Y50" s="484"/>
      <c r="Z50" s="484"/>
      <c r="AA50" s="490" t="e">
        <f>100-AA48-AA49</f>
        <v>#DIV/0!</v>
      </c>
      <c r="AB50" s="490"/>
      <c r="AC50" s="490"/>
      <c r="AD50" s="491"/>
      <c r="AE50" s="487" t="s">
        <v>58</v>
      </c>
      <c r="AF50" s="488"/>
      <c r="AG50" s="492">
        <f>V23-AG47</f>
        <v>0</v>
      </c>
      <c r="AH50" s="492"/>
      <c r="AI50" s="492"/>
      <c r="AJ50" s="492"/>
      <c r="AK50" s="492"/>
      <c r="AL50" s="492"/>
      <c r="AM50" s="492"/>
      <c r="AN50" s="492"/>
      <c r="AO50" s="492"/>
      <c r="AP50" s="492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9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69" t="s">
        <v>149</v>
      </c>
      <c r="CG50" s="87"/>
      <c r="CH50" s="87"/>
      <c r="CI50" s="87"/>
      <c r="CJ50" s="87"/>
      <c r="CK50" s="87"/>
      <c r="CL50" s="87"/>
      <c r="CM50" s="87"/>
    </row>
    <row r="51" spans="1:91" ht="6" customHeight="1">
      <c r="A51" s="87"/>
      <c r="B51" s="87"/>
      <c r="C51" s="92"/>
      <c r="D51" s="92"/>
      <c r="E51" s="92"/>
      <c r="F51" s="92"/>
      <c r="G51" s="92"/>
      <c r="H51" s="92"/>
      <c r="I51" s="92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8"/>
      <c r="AP51" s="168"/>
      <c r="AQ51" s="180"/>
      <c r="AR51" s="181"/>
      <c r="AS51" s="181"/>
      <c r="AT51" s="181"/>
      <c r="AU51" s="181"/>
      <c r="AV51" s="181"/>
      <c r="AW51" s="182"/>
      <c r="AX51" s="182"/>
      <c r="AY51" s="182"/>
      <c r="AZ51" s="182"/>
      <c r="BA51" s="182"/>
      <c r="BB51" s="182"/>
      <c r="BC51" s="182"/>
      <c r="BD51" s="182"/>
      <c r="BE51" s="182"/>
      <c r="BF51" s="182"/>
      <c r="BG51" s="182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  <c r="CC51" s="87"/>
      <c r="CD51" s="87"/>
      <c r="CE51" s="87"/>
      <c r="CF51" s="69" t="s">
        <v>150</v>
      </c>
      <c r="CG51" s="87"/>
      <c r="CH51" s="87"/>
      <c r="CI51" s="87"/>
      <c r="CJ51" s="87"/>
      <c r="CK51" s="87"/>
      <c r="CL51" s="87"/>
      <c r="CM51" s="87"/>
    </row>
    <row r="52" spans="1:91" ht="19.5" customHeight="1">
      <c r="A52" s="87"/>
      <c r="B52" s="87"/>
      <c r="C52" s="92"/>
      <c r="D52" s="92"/>
      <c r="E52" s="92"/>
      <c r="F52" s="92"/>
      <c r="G52" s="92"/>
      <c r="H52" s="92"/>
      <c r="I52" s="92"/>
      <c r="J52" s="498"/>
      <c r="K52" s="498"/>
      <c r="L52" s="498"/>
      <c r="M52" s="498"/>
      <c r="N52" s="498"/>
      <c r="O52" s="498"/>
      <c r="P52" s="498"/>
      <c r="Q52" s="498"/>
      <c r="R52" s="498"/>
      <c r="S52" s="498"/>
      <c r="T52" s="498"/>
      <c r="U52" s="498"/>
      <c r="V52" s="498"/>
      <c r="W52" s="498"/>
      <c r="X52" s="498"/>
      <c r="Y52" s="178"/>
      <c r="Z52" s="178"/>
      <c r="AA52" s="178"/>
      <c r="AB52" s="178"/>
      <c r="AC52" s="178"/>
      <c r="AD52" s="178"/>
      <c r="AE52" s="178"/>
      <c r="AF52" s="178"/>
      <c r="AG52" s="63"/>
      <c r="AH52" s="63"/>
      <c r="AI52" s="63"/>
      <c r="AJ52" s="63"/>
      <c r="AK52" s="63"/>
      <c r="AL52" s="47"/>
      <c r="AM52" s="500" t="s">
        <v>91</v>
      </c>
      <c r="AN52" s="501"/>
      <c r="AO52" s="501"/>
      <c r="AP52" s="501"/>
      <c r="AQ52" s="501"/>
      <c r="AR52" s="501"/>
      <c r="AS52" s="502"/>
      <c r="AT52" s="500"/>
      <c r="AU52" s="501"/>
      <c r="AV52" s="501"/>
      <c r="AW52" s="501"/>
      <c r="AX52" s="501"/>
      <c r="AY52" s="501"/>
      <c r="AZ52" s="502"/>
      <c r="BA52" s="500" t="s">
        <v>90</v>
      </c>
      <c r="BB52" s="501"/>
      <c r="BC52" s="501"/>
      <c r="BD52" s="501"/>
      <c r="BE52" s="501"/>
      <c r="BF52" s="501"/>
      <c r="BG52" s="502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  <c r="CB52" s="87"/>
      <c r="CC52" s="87"/>
      <c r="CD52" s="87"/>
      <c r="CE52" s="87"/>
      <c r="CF52" s="69" t="s">
        <v>151</v>
      </c>
      <c r="CG52" s="87"/>
      <c r="CH52" s="87"/>
      <c r="CI52" s="87"/>
      <c r="CJ52" s="87"/>
      <c r="CK52" s="87"/>
      <c r="CL52" s="87"/>
      <c r="CM52" s="87"/>
    </row>
    <row r="53" spans="1:91" ht="74.25" customHeight="1">
      <c r="A53" s="87"/>
      <c r="B53" s="87"/>
      <c r="C53" s="92"/>
      <c r="D53" s="92"/>
      <c r="E53" s="92"/>
      <c r="F53" s="92"/>
      <c r="G53" s="92"/>
      <c r="H53" s="92"/>
      <c r="I53" s="92"/>
      <c r="J53" s="497" t="s">
        <v>264</v>
      </c>
      <c r="K53" s="498"/>
      <c r="L53" s="498"/>
      <c r="M53" s="498"/>
      <c r="N53" s="498"/>
      <c r="O53" s="498"/>
      <c r="P53" s="498"/>
      <c r="Q53" s="498"/>
      <c r="R53" s="498"/>
      <c r="S53" s="498"/>
      <c r="T53" s="498"/>
      <c r="U53" s="498"/>
      <c r="V53" s="498"/>
      <c r="W53" s="498"/>
      <c r="X53" s="498"/>
      <c r="Y53" s="499"/>
      <c r="Z53" s="499"/>
      <c r="AA53" s="499"/>
      <c r="AB53" s="499"/>
      <c r="AC53" s="499"/>
      <c r="AD53" s="499"/>
      <c r="AE53" s="499"/>
      <c r="AF53" s="499"/>
      <c r="AG53" s="63"/>
      <c r="AH53" s="63"/>
      <c r="AI53" s="63"/>
      <c r="AJ53" s="63"/>
      <c r="AK53" s="63"/>
      <c r="AL53" s="47"/>
      <c r="AM53" s="43"/>
      <c r="AN53" s="43"/>
      <c r="AO53" s="43"/>
      <c r="AP53" s="43"/>
      <c r="AQ53" s="44"/>
      <c r="AR53" s="45"/>
      <c r="AS53" s="45"/>
      <c r="AT53" s="42"/>
      <c r="AU53" s="43"/>
      <c r="AV53" s="43"/>
      <c r="AW53" s="43"/>
      <c r="AX53" s="43"/>
      <c r="AY53" s="43"/>
      <c r="AZ53" s="46"/>
      <c r="BA53" s="42"/>
      <c r="BB53" s="43"/>
      <c r="BC53" s="43"/>
      <c r="BD53" s="43"/>
      <c r="BE53" s="43"/>
      <c r="BF53" s="43"/>
      <c r="BG53" s="46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  <c r="CC53" s="87"/>
      <c r="CD53" s="87"/>
      <c r="CE53" s="87"/>
      <c r="CF53" s="69" t="s">
        <v>152</v>
      </c>
      <c r="CG53" s="87"/>
      <c r="CH53" s="87"/>
      <c r="CI53" s="87"/>
      <c r="CJ53" s="87"/>
      <c r="CK53" s="87"/>
      <c r="CL53" s="87"/>
      <c r="CM53" s="87"/>
    </row>
    <row r="54" spans="1:91">
      <c r="B54" s="87"/>
      <c r="C54" s="92"/>
      <c r="D54" s="92"/>
      <c r="E54" s="92"/>
      <c r="F54" s="92"/>
      <c r="G54" s="92"/>
      <c r="H54" s="92"/>
      <c r="I54" s="92"/>
      <c r="J54" s="93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  <c r="CA54" s="87"/>
      <c r="CB54" s="87"/>
      <c r="CC54" s="87"/>
      <c r="CD54" s="87"/>
      <c r="CE54" s="87"/>
      <c r="CF54" s="69" t="s">
        <v>153</v>
      </c>
      <c r="CG54" s="87"/>
      <c r="CH54" s="87"/>
      <c r="CI54" s="87"/>
      <c r="CJ54" s="87"/>
      <c r="CK54" s="87"/>
      <c r="CL54" s="87"/>
      <c r="CM54" s="87"/>
    </row>
    <row r="55" spans="1:91">
      <c r="B55" s="87"/>
      <c r="C55" s="92"/>
      <c r="D55" s="92"/>
      <c r="E55" s="92"/>
      <c r="F55" s="92"/>
      <c r="G55" s="92"/>
      <c r="H55" s="92"/>
      <c r="I55" s="92"/>
      <c r="J55" s="93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87"/>
      <c r="CA55" s="87"/>
      <c r="CB55" s="87"/>
      <c r="CC55" s="87"/>
      <c r="CD55" s="87"/>
      <c r="CE55" s="87"/>
      <c r="CF55" s="69" t="s">
        <v>154</v>
      </c>
      <c r="CG55" s="87"/>
      <c r="CH55" s="87"/>
      <c r="CI55" s="87"/>
      <c r="CJ55" s="87"/>
      <c r="CK55" s="87"/>
      <c r="CL55" s="87"/>
      <c r="CM55" s="87"/>
    </row>
    <row r="56" spans="1:91">
      <c r="CF56" s="69" t="s">
        <v>155</v>
      </c>
    </row>
    <row r="57" spans="1:91">
      <c r="CF57" s="69" t="s">
        <v>156</v>
      </c>
    </row>
    <row r="58" spans="1:91">
      <c r="CF58" s="69" t="s">
        <v>157</v>
      </c>
    </row>
    <row r="59" spans="1:91">
      <c r="CF59" s="69" t="s">
        <v>158</v>
      </c>
    </row>
    <row r="60" spans="1:91">
      <c r="CF60" s="69" t="s">
        <v>159</v>
      </c>
    </row>
    <row r="61" spans="1:91">
      <c r="CF61" s="69" t="s">
        <v>160</v>
      </c>
    </row>
    <row r="62" spans="1:91">
      <c r="CF62" s="69" t="s">
        <v>161</v>
      </c>
    </row>
    <row r="63" spans="1:91">
      <c r="CF63" s="69" t="s">
        <v>162</v>
      </c>
    </row>
    <row r="64" spans="1:91">
      <c r="CF64" s="69" t="s">
        <v>163</v>
      </c>
    </row>
    <row r="65" spans="84:84">
      <c r="CF65" s="69" t="s">
        <v>164</v>
      </c>
    </row>
    <row r="66" spans="84:84">
      <c r="CF66" s="69" t="s">
        <v>165</v>
      </c>
    </row>
    <row r="67" spans="84:84">
      <c r="CF67" s="69" t="s">
        <v>166</v>
      </c>
    </row>
    <row r="68" spans="84:84">
      <c r="CF68" s="69" t="s">
        <v>167</v>
      </c>
    </row>
    <row r="69" spans="84:84">
      <c r="CF69" s="69" t="s">
        <v>168</v>
      </c>
    </row>
    <row r="70" spans="84:84">
      <c r="CF70" s="69" t="s">
        <v>169</v>
      </c>
    </row>
    <row r="71" spans="84:84">
      <c r="CF71" s="69" t="s">
        <v>170</v>
      </c>
    </row>
    <row r="72" spans="84:84">
      <c r="CF72" s="69" t="s">
        <v>171</v>
      </c>
    </row>
    <row r="73" spans="84:84">
      <c r="CF73" s="69" t="s">
        <v>172</v>
      </c>
    </row>
    <row r="74" spans="84:84">
      <c r="CF74" s="69" t="s">
        <v>173</v>
      </c>
    </row>
    <row r="75" spans="84:84">
      <c r="CF75" s="69" t="s">
        <v>174</v>
      </c>
    </row>
    <row r="76" spans="84:84">
      <c r="CF76" s="69" t="s">
        <v>175</v>
      </c>
    </row>
    <row r="77" spans="84:84">
      <c r="CF77" s="69" t="s">
        <v>176</v>
      </c>
    </row>
    <row r="78" spans="84:84">
      <c r="CF78" s="69" t="s">
        <v>177</v>
      </c>
    </row>
    <row r="79" spans="84:84">
      <c r="CF79" s="69" t="s">
        <v>178</v>
      </c>
    </row>
    <row r="80" spans="84:84">
      <c r="CF80" s="69" t="s">
        <v>179</v>
      </c>
    </row>
    <row r="81" spans="84:84">
      <c r="CF81" s="69" t="s">
        <v>180</v>
      </c>
    </row>
    <row r="82" spans="84:84">
      <c r="CF82" s="69" t="s">
        <v>181</v>
      </c>
    </row>
    <row r="83" spans="84:84">
      <c r="CF83" s="69" t="s">
        <v>182</v>
      </c>
    </row>
    <row r="84" spans="84:84">
      <c r="CF84" s="69" t="s">
        <v>183</v>
      </c>
    </row>
    <row r="85" spans="84:84">
      <c r="CF85" s="69" t="s">
        <v>184</v>
      </c>
    </row>
    <row r="86" spans="84:84">
      <c r="CF86" s="69" t="s">
        <v>185</v>
      </c>
    </row>
    <row r="87" spans="84:84">
      <c r="CF87" s="69" t="s">
        <v>186</v>
      </c>
    </row>
    <row r="88" spans="84:84">
      <c r="CF88" s="69" t="s">
        <v>187</v>
      </c>
    </row>
    <row r="89" spans="84:84">
      <c r="CF89" s="69" t="s">
        <v>188</v>
      </c>
    </row>
    <row r="90" spans="84:84">
      <c r="CF90" s="69" t="s">
        <v>189</v>
      </c>
    </row>
    <row r="91" spans="84:84">
      <c r="CF91" s="69" t="s">
        <v>190</v>
      </c>
    </row>
    <row r="92" spans="84:84">
      <c r="CF92" s="69" t="s">
        <v>191</v>
      </c>
    </row>
    <row r="93" spans="84:84">
      <c r="CF93" s="69" t="s">
        <v>192</v>
      </c>
    </row>
    <row r="94" spans="84:84">
      <c r="CF94" s="69" t="s">
        <v>193</v>
      </c>
    </row>
    <row r="95" spans="84:84">
      <c r="CF95" s="69" t="s">
        <v>194</v>
      </c>
    </row>
    <row r="96" spans="84:84">
      <c r="CF96" s="69" t="s">
        <v>195</v>
      </c>
    </row>
    <row r="97" spans="84:84">
      <c r="CF97" s="69" t="s">
        <v>196</v>
      </c>
    </row>
    <row r="98" spans="84:84">
      <c r="CF98" s="69" t="s">
        <v>197</v>
      </c>
    </row>
    <row r="99" spans="84:84">
      <c r="CF99" s="69" t="s">
        <v>198</v>
      </c>
    </row>
    <row r="100" spans="84:84">
      <c r="CF100" s="69" t="s">
        <v>199</v>
      </c>
    </row>
    <row r="101" spans="84:84">
      <c r="CF101" s="69" t="s">
        <v>200</v>
      </c>
    </row>
    <row r="102" spans="84:84">
      <c r="CF102" s="69" t="s">
        <v>201</v>
      </c>
    </row>
    <row r="103" spans="84:84">
      <c r="CF103" s="69" t="s">
        <v>202</v>
      </c>
    </row>
    <row r="104" spans="84:84">
      <c r="CF104" s="69" t="s">
        <v>203</v>
      </c>
    </row>
    <row r="105" spans="84:84">
      <c r="CF105" s="69" t="s">
        <v>204</v>
      </c>
    </row>
    <row r="106" spans="84:84">
      <c r="CF106" s="69" t="s">
        <v>205</v>
      </c>
    </row>
    <row r="107" spans="84:84">
      <c r="CF107" s="69" t="s">
        <v>206</v>
      </c>
    </row>
    <row r="108" spans="84:84">
      <c r="CF108" s="69" t="s">
        <v>207</v>
      </c>
    </row>
    <row r="109" spans="84:84">
      <c r="CF109" s="69" t="s">
        <v>208</v>
      </c>
    </row>
    <row r="110" spans="84:84">
      <c r="CF110" s="69" t="s">
        <v>224</v>
      </c>
    </row>
    <row r="111" spans="84:84">
      <c r="CF111" s="69" t="s">
        <v>225</v>
      </c>
    </row>
    <row r="112" spans="84:84">
      <c r="CF112" s="69" t="s">
        <v>226</v>
      </c>
    </row>
    <row r="113" spans="80:84">
      <c r="CF113" s="69" t="s">
        <v>227</v>
      </c>
    </row>
    <row r="114" spans="80:84">
      <c r="CF114" s="69" t="s">
        <v>228</v>
      </c>
    </row>
    <row r="115" spans="80:84">
      <c r="CF115" s="69" t="s">
        <v>229</v>
      </c>
    </row>
    <row r="116" spans="80:84">
      <c r="CF116" s="69" t="s">
        <v>230</v>
      </c>
    </row>
    <row r="117" spans="80:84">
      <c r="CF117" s="69" t="s">
        <v>231</v>
      </c>
    </row>
    <row r="118" spans="80:84">
      <c r="CF118" s="69" t="s">
        <v>232</v>
      </c>
    </row>
    <row r="119" spans="80:84">
      <c r="CF119" s="69" t="s">
        <v>233</v>
      </c>
    </row>
    <row r="120" spans="80:84">
      <c r="CF120" s="69" t="s">
        <v>234</v>
      </c>
    </row>
    <row r="121" spans="80:84">
      <c r="CF121" s="69" t="s">
        <v>235</v>
      </c>
    </row>
    <row r="122" spans="80:84">
      <c r="CF122" s="69" t="s">
        <v>236</v>
      </c>
    </row>
    <row r="123" spans="80:84">
      <c r="CB123" s="69"/>
      <c r="CF123" s="69" t="s">
        <v>237</v>
      </c>
    </row>
    <row r="124" spans="80:84">
      <c r="CB124" s="69"/>
      <c r="CF124" s="69" t="s">
        <v>238</v>
      </c>
    </row>
    <row r="125" spans="80:84">
      <c r="CB125" s="69"/>
      <c r="CF125" s="69" t="s">
        <v>239</v>
      </c>
    </row>
    <row r="126" spans="80:84">
      <c r="CB126" s="69"/>
      <c r="CF126" s="69" t="s">
        <v>240</v>
      </c>
    </row>
    <row r="127" spans="80:84">
      <c r="CB127" s="69"/>
      <c r="CF127" s="69" t="s">
        <v>241</v>
      </c>
    </row>
    <row r="128" spans="80:84">
      <c r="CB128" s="69"/>
      <c r="CF128" s="69" t="s">
        <v>242</v>
      </c>
    </row>
    <row r="129" spans="80:84">
      <c r="CB129" s="69"/>
      <c r="CF129" s="69" t="s">
        <v>243</v>
      </c>
    </row>
    <row r="130" spans="80:84">
      <c r="CB130" s="69"/>
      <c r="CF130" s="69" t="s">
        <v>244</v>
      </c>
    </row>
    <row r="131" spans="80:84">
      <c r="CB131" s="69"/>
      <c r="CF131" s="69" t="s">
        <v>245</v>
      </c>
    </row>
    <row r="132" spans="80:84">
      <c r="CB132" s="69"/>
      <c r="CF132" s="69" t="s">
        <v>246</v>
      </c>
    </row>
    <row r="133" spans="80:84">
      <c r="CB133" s="69"/>
      <c r="CF133" s="69" t="s">
        <v>247</v>
      </c>
    </row>
    <row r="134" spans="80:84">
      <c r="CB134" s="69"/>
      <c r="CF134" s="69" t="s">
        <v>248</v>
      </c>
    </row>
    <row r="135" spans="80:84">
      <c r="CB135" s="69"/>
      <c r="CF135" s="69" t="s">
        <v>249</v>
      </c>
    </row>
    <row r="136" spans="80:84">
      <c r="CB136" s="69"/>
      <c r="CF136" s="69" t="s">
        <v>250</v>
      </c>
    </row>
    <row r="137" spans="80:84">
      <c r="CB137" s="69"/>
      <c r="CF137" s="69" t="s">
        <v>251</v>
      </c>
    </row>
    <row r="138" spans="80:84">
      <c r="CB138" s="69"/>
      <c r="CF138" s="69" t="s">
        <v>252</v>
      </c>
    </row>
    <row r="139" spans="80:84">
      <c r="CB139" s="69"/>
      <c r="CF139" s="69" t="s">
        <v>253</v>
      </c>
    </row>
    <row r="140" spans="80:84">
      <c r="CB140" s="69"/>
      <c r="CF140" s="69" t="s">
        <v>254</v>
      </c>
    </row>
    <row r="141" spans="80:84">
      <c r="CB141" s="69"/>
      <c r="CF141" s="69" t="s">
        <v>255</v>
      </c>
    </row>
    <row r="142" spans="80:84">
      <c r="CB142" s="69"/>
      <c r="CF142" s="69" t="s">
        <v>256</v>
      </c>
    </row>
    <row r="143" spans="80:84">
      <c r="CB143" s="69"/>
      <c r="CF143" s="69" t="s">
        <v>257</v>
      </c>
    </row>
    <row r="144" spans="80:84">
      <c r="CB144" s="69"/>
      <c r="CF144" s="69" t="s">
        <v>258</v>
      </c>
    </row>
    <row r="145" spans="80:84">
      <c r="CB145" s="69"/>
      <c r="CF145" s="69" t="s">
        <v>259</v>
      </c>
    </row>
    <row r="146" spans="80:84">
      <c r="CB146" s="69"/>
      <c r="CF146" s="69" t="s">
        <v>260</v>
      </c>
    </row>
    <row r="147" spans="80:84">
      <c r="CB147" s="69"/>
      <c r="CF147" s="69" t="s">
        <v>261</v>
      </c>
    </row>
    <row r="148" spans="80:84">
      <c r="CB148" s="69"/>
      <c r="CF148" s="69" t="s">
        <v>262</v>
      </c>
    </row>
    <row r="149" spans="80:84">
      <c r="CB149" s="69"/>
      <c r="CF149" s="69" t="s">
        <v>263</v>
      </c>
    </row>
    <row r="150" spans="80:84">
      <c r="CB150" s="69"/>
    </row>
    <row r="151" spans="80:84">
      <c r="CB151" s="69"/>
    </row>
    <row r="152" spans="80:84">
      <c r="CB152" s="69"/>
    </row>
    <row r="153" spans="80:84">
      <c r="CB153" s="69"/>
    </row>
    <row r="154" spans="80:84">
      <c r="CB154" s="69"/>
    </row>
    <row r="155" spans="80:84">
      <c r="CB155" s="69"/>
    </row>
    <row r="156" spans="80:84">
      <c r="CB156" s="69"/>
    </row>
    <row r="157" spans="80:84">
      <c r="CB157" s="69"/>
    </row>
    <row r="158" spans="80:84">
      <c r="CB158" s="69"/>
    </row>
    <row r="159" spans="80:84">
      <c r="CB159" s="69"/>
    </row>
    <row r="160" spans="80:84">
      <c r="CB160" s="69"/>
    </row>
    <row r="161" spans="80:80">
      <c r="CB161" s="69"/>
    </row>
    <row r="162" spans="80:80">
      <c r="CB162" s="69"/>
    </row>
    <row r="163" spans="80:80">
      <c r="CB163" s="69"/>
    </row>
    <row r="164" spans="80:80">
      <c r="CB164" s="69"/>
    </row>
    <row r="165" spans="80:80">
      <c r="CB165" s="69"/>
    </row>
    <row r="166" spans="80:80">
      <c r="CB166" s="69"/>
    </row>
    <row r="167" spans="80:80">
      <c r="CB167" s="69"/>
    </row>
    <row r="168" spans="80:80">
      <c r="CB168" s="69"/>
    </row>
    <row r="169" spans="80:80">
      <c r="CB169" s="69"/>
    </row>
    <row r="170" spans="80:80">
      <c r="CB170" s="69"/>
    </row>
    <row r="171" spans="80:80">
      <c r="CB171" s="69"/>
    </row>
    <row r="172" spans="80:80">
      <c r="CB172" s="69"/>
    </row>
    <row r="173" spans="80:80">
      <c r="CB173" s="69"/>
    </row>
    <row r="174" spans="80:80">
      <c r="CB174" s="69"/>
    </row>
    <row r="175" spans="80:80">
      <c r="CB175" s="69"/>
    </row>
    <row r="176" spans="80:80">
      <c r="CB176" s="69"/>
    </row>
    <row r="177" spans="80:80">
      <c r="CB177" s="69"/>
    </row>
    <row r="178" spans="80:80">
      <c r="CB178" s="69"/>
    </row>
    <row r="179" spans="80:80">
      <c r="CB179" s="69"/>
    </row>
    <row r="180" spans="80:80">
      <c r="CB180" s="69"/>
    </row>
    <row r="181" spans="80:80">
      <c r="CB181" s="69"/>
    </row>
    <row r="182" spans="80:80">
      <c r="CB182" s="69"/>
    </row>
    <row r="183" spans="80:80">
      <c r="CB183" s="69"/>
    </row>
    <row r="184" spans="80:80">
      <c r="CB184" s="69"/>
    </row>
    <row r="185" spans="80:80">
      <c r="CB185" s="69"/>
    </row>
    <row r="186" spans="80:80">
      <c r="CB186" s="69"/>
    </row>
    <row r="187" spans="80:80">
      <c r="CB187" s="69"/>
    </row>
    <row r="188" spans="80:80">
      <c r="CB188" s="69"/>
    </row>
    <row r="189" spans="80:80">
      <c r="CB189" s="69"/>
    </row>
    <row r="190" spans="80:80">
      <c r="CB190" s="69"/>
    </row>
    <row r="191" spans="80:80">
      <c r="CB191" s="69"/>
    </row>
    <row r="192" spans="80:80">
      <c r="CB192" s="69"/>
    </row>
    <row r="193" spans="80:80">
      <c r="CB193" s="69"/>
    </row>
    <row r="194" spans="80:80">
      <c r="CB194" s="69"/>
    </row>
    <row r="195" spans="80:80">
      <c r="CB195" s="69"/>
    </row>
    <row r="196" spans="80:80">
      <c r="CB196" s="69"/>
    </row>
    <row r="197" spans="80:80">
      <c r="CB197" s="69"/>
    </row>
    <row r="198" spans="80:80">
      <c r="CB198" s="69"/>
    </row>
    <row r="199" spans="80:80">
      <c r="CB199" s="69"/>
    </row>
    <row r="200" spans="80:80">
      <c r="CB200" s="69"/>
    </row>
    <row r="201" spans="80:80">
      <c r="CB201" s="69"/>
    </row>
    <row r="202" spans="80:80">
      <c r="CB202" s="69"/>
    </row>
    <row r="203" spans="80:80">
      <c r="CB203" s="69"/>
    </row>
    <row r="204" spans="80:80">
      <c r="CB204" s="69"/>
    </row>
    <row r="205" spans="80:80">
      <c r="CB205" s="69"/>
    </row>
    <row r="206" spans="80:80">
      <c r="CB206" s="69"/>
    </row>
    <row r="207" spans="80:80">
      <c r="CB207" s="69"/>
    </row>
    <row r="208" spans="80:80">
      <c r="CB208" s="69"/>
    </row>
    <row r="209" spans="80:80">
      <c r="CB209" s="69"/>
    </row>
    <row r="210" spans="80:80">
      <c r="CB210" s="69"/>
    </row>
    <row r="211" spans="80:80">
      <c r="CB211" s="69"/>
    </row>
    <row r="212" spans="80:80">
      <c r="CB212" s="69"/>
    </row>
    <row r="213" spans="80:80">
      <c r="CB213" s="69"/>
    </row>
    <row r="214" spans="80:80">
      <c r="CB214" s="69"/>
    </row>
    <row r="215" spans="80:80">
      <c r="CB215" s="69"/>
    </row>
    <row r="216" spans="80:80">
      <c r="CB216" s="69"/>
    </row>
    <row r="217" spans="80:80">
      <c r="CB217" s="69"/>
    </row>
    <row r="218" spans="80:80">
      <c r="CB218" s="69"/>
    </row>
    <row r="219" spans="80:80">
      <c r="CB219" s="69"/>
    </row>
    <row r="220" spans="80:80">
      <c r="CB220" s="69"/>
    </row>
    <row r="221" spans="80:80">
      <c r="CB221" s="69"/>
    </row>
    <row r="222" spans="80:80">
      <c r="CB222" s="69"/>
    </row>
    <row r="223" spans="80:80">
      <c r="CB223" s="69"/>
    </row>
    <row r="224" spans="80:80">
      <c r="CB224" s="69"/>
    </row>
    <row r="225" spans="80:80">
      <c r="CB225" s="69"/>
    </row>
    <row r="226" spans="80:80">
      <c r="CB226" s="69"/>
    </row>
    <row r="227" spans="80:80">
      <c r="CB227" s="69"/>
    </row>
    <row r="228" spans="80:80">
      <c r="CB228" s="69"/>
    </row>
    <row r="229" spans="80:80">
      <c r="CB229" s="69"/>
    </row>
    <row r="230" spans="80:80">
      <c r="CB230" s="69"/>
    </row>
    <row r="231" spans="80:80">
      <c r="CB231" s="69"/>
    </row>
    <row r="232" spans="80:80">
      <c r="CB232" s="69"/>
    </row>
    <row r="233" spans="80:80">
      <c r="CB233" s="69"/>
    </row>
    <row r="234" spans="80:80">
      <c r="CB234" s="69"/>
    </row>
    <row r="235" spans="80:80">
      <c r="CB235" s="69"/>
    </row>
    <row r="236" spans="80:80">
      <c r="CB236" s="69"/>
    </row>
    <row r="237" spans="80:80">
      <c r="CB237" s="69"/>
    </row>
    <row r="238" spans="80:80">
      <c r="CB238" s="69"/>
    </row>
    <row r="239" spans="80:80">
      <c r="CB239" s="69"/>
    </row>
    <row r="240" spans="80:80">
      <c r="CB240" s="69"/>
    </row>
    <row r="241" spans="80:80">
      <c r="CB241" s="69"/>
    </row>
    <row r="242" spans="80:80">
      <c r="CB242" s="69"/>
    </row>
    <row r="243" spans="80:80">
      <c r="CB243" s="69"/>
    </row>
    <row r="244" spans="80:80">
      <c r="CB244" s="69"/>
    </row>
    <row r="245" spans="80:80">
      <c r="CB245" s="69"/>
    </row>
    <row r="246" spans="80:80">
      <c r="CB246" s="69"/>
    </row>
    <row r="247" spans="80:80">
      <c r="CB247" s="69"/>
    </row>
    <row r="248" spans="80:80">
      <c r="CB248" s="69"/>
    </row>
    <row r="249" spans="80:80">
      <c r="CB249" s="69"/>
    </row>
    <row r="250" spans="80:80">
      <c r="CB250" s="69"/>
    </row>
    <row r="251" spans="80:80">
      <c r="CB251" s="69"/>
    </row>
    <row r="252" spans="80:80">
      <c r="CB252" s="69"/>
    </row>
    <row r="253" spans="80:80">
      <c r="CB253" s="69"/>
    </row>
    <row r="254" spans="80:80">
      <c r="CB254" s="69"/>
    </row>
    <row r="255" spans="80:80">
      <c r="CB255" s="69"/>
    </row>
    <row r="256" spans="80:80">
      <c r="CB256" s="69"/>
    </row>
    <row r="257" spans="80:80">
      <c r="CB257" s="69"/>
    </row>
    <row r="258" spans="80:80">
      <c r="CB258" s="69"/>
    </row>
    <row r="259" spans="80:80">
      <c r="CB259" s="69"/>
    </row>
    <row r="260" spans="80:80">
      <c r="CB260" s="69"/>
    </row>
    <row r="261" spans="80:80">
      <c r="CB261" s="69"/>
    </row>
    <row r="262" spans="80:80">
      <c r="CB262" s="69"/>
    </row>
    <row r="263" spans="80:80">
      <c r="CB263" s="69"/>
    </row>
    <row r="264" spans="80:80">
      <c r="CB264" s="69"/>
    </row>
    <row r="265" spans="80:80">
      <c r="CB265" s="69"/>
    </row>
    <row r="266" spans="80:80">
      <c r="CB266" s="69"/>
    </row>
    <row r="267" spans="80:80">
      <c r="CB267" s="69"/>
    </row>
    <row r="268" spans="80:80">
      <c r="CB268" s="69"/>
    </row>
    <row r="269" spans="80:80">
      <c r="CB269" s="69"/>
    </row>
    <row r="270" spans="80:80">
      <c r="CB270" s="69"/>
    </row>
    <row r="271" spans="80:80">
      <c r="CB271" s="69"/>
    </row>
    <row r="272" spans="80:80">
      <c r="CB272" s="69"/>
    </row>
    <row r="273" spans="80:80">
      <c r="CB273" s="69"/>
    </row>
    <row r="274" spans="80:80">
      <c r="CB274" s="69"/>
    </row>
    <row r="275" spans="80:80">
      <c r="CB275" s="69"/>
    </row>
    <row r="276" spans="80:80">
      <c r="CB276" s="69"/>
    </row>
    <row r="277" spans="80:80">
      <c r="CB277" s="69"/>
    </row>
    <row r="278" spans="80:80">
      <c r="CB278" s="69"/>
    </row>
    <row r="279" spans="80:80">
      <c r="CB279" s="69"/>
    </row>
    <row r="280" spans="80:80">
      <c r="CB280" s="69"/>
    </row>
    <row r="281" spans="80:80">
      <c r="CB281" s="69"/>
    </row>
    <row r="282" spans="80:80">
      <c r="CB282" s="69"/>
    </row>
    <row r="283" spans="80:80">
      <c r="CB283" s="69"/>
    </row>
    <row r="284" spans="80:80">
      <c r="CB284" s="69"/>
    </row>
    <row r="285" spans="80:80">
      <c r="CB285" s="69"/>
    </row>
    <row r="286" spans="80:80">
      <c r="CB286" s="69"/>
    </row>
  </sheetData>
  <sheetProtection sheet="1" objects="1" scenarios="1"/>
  <mergeCells count="176">
    <mergeCell ref="K38:Z38"/>
    <mergeCell ref="K39:Z39"/>
    <mergeCell ref="K40:Z40"/>
    <mergeCell ref="K41:Z41"/>
    <mergeCell ref="K42:Z42"/>
    <mergeCell ref="K43:Z43"/>
    <mergeCell ref="P21:AF22"/>
    <mergeCell ref="K31:Z31"/>
    <mergeCell ref="K32:Z32"/>
    <mergeCell ref="K33:Z33"/>
    <mergeCell ref="K34:Z34"/>
    <mergeCell ref="K35:Z35"/>
    <mergeCell ref="K36:Z36"/>
    <mergeCell ref="K37:Z37"/>
    <mergeCell ref="AA41:AD41"/>
    <mergeCell ref="AE41:AF41"/>
    <mergeCell ref="AA37:AD37"/>
    <mergeCell ref="AE37:AF37"/>
    <mergeCell ref="AA34:AD34"/>
    <mergeCell ref="AE34:AF34"/>
    <mergeCell ref="J21:O22"/>
    <mergeCell ref="J53:AF53"/>
    <mergeCell ref="J51:AP51"/>
    <mergeCell ref="AQ51:AV51"/>
    <mergeCell ref="AW51:BG51"/>
    <mergeCell ref="J52:X52"/>
    <mergeCell ref="Y52:AF52"/>
    <mergeCell ref="AM52:AS52"/>
    <mergeCell ref="AT52:AZ52"/>
    <mergeCell ref="BA52:BG52"/>
    <mergeCell ref="J49:Z49"/>
    <mergeCell ref="AA49:AD49"/>
    <mergeCell ref="AE49:AF49"/>
    <mergeCell ref="AG49:AP49"/>
    <mergeCell ref="J50:Z50"/>
    <mergeCell ref="AA50:AD50"/>
    <mergeCell ref="AE50:AF50"/>
    <mergeCell ref="AG50:AP50"/>
    <mergeCell ref="J47:Z47"/>
    <mergeCell ref="AA47:AD47"/>
    <mergeCell ref="AE47:AF47"/>
    <mergeCell ref="AG47:AP47"/>
    <mergeCell ref="J48:Z48"/>
    <mergeCell ref="AA48:AD48"/>
    <mergeCell ref="AE48:AF48"/>
    <mergeCell ref="AG48:AP48"/>
    <mergeCell ref="J45:Z45"/>
    <mergeCell ref="AA45:AF45"/>
    <mergeCell ref="AG45:AP45"/>
    <mergeCell ref="J46:Z46"/>
    <mergeCell ref="AA46:AD46"/>
    <mergeCell ref="AE46:AF46"/>
    <mergeCell ref="AG46:AP46"/>
    <mergeCell ref="AA43:AD43"/>
    <mergeCell ref="AE43:AF43"/>
    <mergeCell ref="AG43:AP43"/>
    <mergeCell ref="J44:Z44"/>
    <mergeCell ref="AA44:AF44"/>
    <mergeCell ref="AG44:AP44"/>
    <mergeCell ref="AG41:AP41"/>
    <mergeCell ref="AA42:AD42"/>
    <mergeCell ref="AE42:AF42"/>
    <mergeCell ref="AG42:AP42"/>
    <mergeCell ref="AA39:AD39"/>
    <mergeCell ref="AE39:AF39"/>
    <mergeCell ref="AG39:AP39"/>
    <mergeCell ref="AA40:AD40"/>
    <mergeCell ref="AE40:AF40"/>
    <mergeCell ref="AG40:AP40"/>
    <mergeCell ref="AG37:AP37"/>
    <mergeCell ref="AA38:AD38"/>
    <mergeCell ref="AE38:AF38"/>
    <mergeCell ref="AG38:AP38"/>
    <mergeCell ref="AA35:AD35"/>
    <mergeCell ref="AE35:AF35"/>
    <mergeCell ref="AG35:AP35"/>
    <mergeCell ref="AA36:AD36"/>
    <mergeCell ref="AE36:AF36"/>
    <mergeCell ref="AG36:AP36"/>
    <mergeCell ref="AG34:AP34"/>
    <mergeCell ref="AA31:AD31"/>
    <mergeCell ref="AE31:AF31"/>
    <mergeCell ref="AG31:AP31"/>
    <mergeCell ref="AA32:AD32"/>
    <mergeCell ref="AE32:AF32"/>
    <mergeCell ref="AG32:AP32"/>
    <mergeCell ref="J30:Z30"/>
    <mergeCell ref="AA30:AD30"/>
    <mergeCell ref="AE30:AF30"/>
    <mergeCell ref="AG30:AP30"/>
    <mergeCell ref="AQ30:BG30"/>
    <mergeCell ref="AA33:AD33"/>
    <mergeCell ref="AE33:AF33"/>
    <mergeCell ref="AG33:AP33"/>
    <mergeCell ref="J23:U25"/>
    <mergeCell ref="V23:AP25"/>
    <mergeCell ref="AQ23:AW29"/>
    <mergeCell ref="AX23:BB25"/>
    <mergeCell ref="BC23:BG25"/>
    <mergeCell ref="J26:U27"/>
    <mergeCell ref="V26:AP27"/>
    <mergeCell ref="AX26:BB27"/>
    <mergeCell ref="BC26:BG27"/>
    <mergeCell ref="J28:U29"/>
    <mergeCell ref="V28:AP29"/>
    <mergeCell ref="AX28:BB29"/>
    <mergeCell ref="BC28:BG29"/>
    <mergeCell ref="AG15:AJ15"/>
    <mergeCell ref="AG16:AJ19"/>
    <mergeCell ref="AL18:AO18"/>
    <mergeCell ref="AS18:AU18"/>
    <mergeCell ref="AW18:AY18"/>
    <mergeCell ref="BB18:BE18"/>
    <mergeCell ref="J19:O20"/>
    <mergeCell ref="P19:S20"/>
    <mergeCell ref="T19:AF20"/>
    <mergeCell ref="AK20:AT20"/>
    <mergeCell ref="T16:AF16"/>
    <mergeCell ref="T18:AF18"/>
    <mergeCell ref="AG21:AJ22"/>
    <mergeCell ref="AK21:AS22"/>
    <mergeCell ref="AT21:AW22"/>
    <mergeCell ref="AX21:BG22"/>
    <mergeCell ref="J6:BG6"/>
    <mergeCell ref="J7:Y7"/>
    <mergeCell ref="AO7:BG7"/>
    <mergeCell ref="J8:BG8"/>
    <mergeCell ref="J9:AF9"/>
    <mergeCell ref="AG9:AJ9"/>
    <mergeCell ref="AK9:AL9"/>
    <mergeCell ref="AM9:AN9"/>
    <mergeCell ref="AO9:AP9"/>
    <mergeCell ref="AQ9:AR9"/>
    <mergeCell ref="AS9:AT9"/>
    <mergeCell ref="AU9:AV9"/>
    <mergeCell ref="AW9:BG9"/>
    <mergeCell ref="J10:O11"/>
    <mergeCell ref="P10:AE12"/>
    <mergeCell ref="AF10:AF11"/>
    <mergeCell ref="AG10:AJ11"/>
    <mergeCell ref="AK10:BG17"/>
    <mergeCell ref="AG12:AJ12"/>
    <mergeCell ref="AG13:AJ14"/>
    <mergeCell ref="BE1:BF1"/>
    <mergeCell ref="J2:BG2"/>
    <mergeCell ref="J3:AM3"/>
    <mergeCell ref="J4:BG4"/>
    <mergeCell ref="J5:AH5"/>
    <mergeCell ref="AI5:BG5"/>
    <mergeCell ref="J1:T1"/>
    <mergeCell ref="AN1:AT1"/>
    <mergeCell ref="AU1:AV1"/>
    <mergeCell ref="AW1:AY1"/>
    <mergeCell ref="AZ1:BA1"/>
    <mergeCell ref="BB1:BD1"/>
    <mergeCell ref="BI9:BL9"/>
    <mergeCell ref="BM9:BR9"/>
    <mergeCell ref="BS9:BX9"/>
    <mergeCell ref="BI10:BL11"/>
    <mergeCell ref="BI12:BL14"/>
    <mergeCell ref="BI15:BL17"/>
    <mergeCell ref="BI18:BL20"/>
    <mergeCell ref="BI21:BL22"/>
    <mergeCell ref="BI23:BL25"/>
    <mergeCell ref="BM10:BR11"/>
    <mergeCell ref="BM12:BR14"/>
    <mergeCell ref="BM15:BR17"/>
    <mergeCell ref="BM18:BR20"/>
    <mergeCell ref="BM21:BR22"/>
    <mergeCell ref="BM23:BR25"/>
    <mergeCell ref="BS23:BX25"/>
    <mergeCell ref="BS21:BX22"/>
    <mergeCell ref="BS18:BX20"/>
    <mergeCell ref="BS15:BX17"/>
    <mergeCell ref="BS12:BX14"/>
    <mergeCell ref="BS10:BX11"/>
  </mergeCells>
  <phoneticPr fontId="1"/>
  <dataValidations count="6">
    <dataValidation type="list" allowBlank="1" showInputMessage="1" showErrorMessage="1" sqref="AA47:AD47" xr:uid="{123A4D83-0C64-4C5B-A00F-69CE59D75BCF}">
      <formula1>$CG$3:$CG$5</formula1>
    </dataValidation>
    <dataValidation type="list" allowBlank="1" showInputMessage="1" showErrorMessage="1" sqref="AQ18" xr:uid="{65190A4A-8A25-4ECB-A6F6-4929CB1A010B}">
      <formula1>$CF$3:$CF$4</formula1>
    </dataValidation>
    <dataValidation imeMode="fullAlpha" allowBlank="1" showInputMessage="1" showErrorMessage="1" sqref="AK9:AV9 AG31:AP43 V23:AP25 AG48:AP48 AA31:AD43" xr:uid="{A79B9102-2D4E-4713-A021-868BE6E77BEB}"/>
    <dataValidation type="list" allowBlank="1" showInputMessage="1" showErrorMessage="1" sqref="BC28:BG29" xr:uid="{6577F65B-5802-4F76-9814-F69BE4D40738}">
      <formula1>$CF$9:$CF$149</formula1>
    </dataValidation>
    <dataValidation type="list" allowBlank="1" showInputMessage="1" showErrorMessage="1" sqref="BI10:BL25 AX23:BB25 AX26:BB27 AX28:BB29 BC23:BG25 BC26:BG27" xr:uid="{153E1CE4-8165-490F-BAA7-19B3C41AA514}">
      <formula1>$CF$9:$CF$149</formula1>
    </dataValidation>
    <dataValidation type="textLength" imeMode="halfAlpha" showInputMessage="1" showErrorMessage="1" errorTitle="エラー" error="工事コードは8桁です。_x000a_再度ご入力をお願いします。" sqref="T19:AF20" xr:uid="{9B88C005-4D46-4BE2-8160-CB34C9A458FB}">
      <formula1>8</formula1>
      <formula2>8</formula2>
    </dataValidation>
  </dataValidations>
  <printOptions horizontalCentered="1"/>
  <pageMargins left="0.19685039370078741" right="0.19685039370078741" top="0.59055118110236227" bottom="0.31496062992125984" header="0.31496062992125984" footer="0.23622047244094491"/>
  <pageSetup paperSize="9" scale="92" orientation="portrait" blackAndWhite="1" errors="blank" horizontalDpi="300" verticalDpi="300" r:id="rId1"/>
  <rowBreaks count="1" manualBreakCount="1">
    <brk id="53" min="9" max="5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6F29B-603A-439D-BA2A-00E04439D71A}">
  <dimension ref="A1:BB57"/>
  <sheetViews>
    <sheetView zoomScale="79" zoomScaleNormal="79" workbookViewId="0">
      <selection activeCell="AB9" sqref="AB9:AC9"/>
    </sheetView>
  </sheetViews>
  <sheetFormatPr defaultRowHeight="18.75"/>
  <cols>
    <col min="1" max="68" width="1.625" customWidth="1"/>
  </cols>
  <sheetData>
    <row r="1" spans="1:54" ht="33">
      <c r="A1" s="312" t="s">
        <v>51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H1" s="314"/>
      <c r="AI1" s="314"/>
      <c r="AJ1" s="314"/>
      <c r="AK1" s="314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</row>
    <row r="2" spans="1:54" ht="7.35" customHeight="1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315"/>
      <c r="AU2" s="315"/>
      <c r="AV2" s="315"/>
      <c r="AW2" s="315"/>
      <c r="AX2" s="315"/>
    </row>
    <row r="3" spans="1:54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257"/>
      <c r="AF3" s="257"/>
      <c r="AG3" s="257"/>
      <c r="AH3" s="257"/>
      <c r="AI3" s="257"/>
      <c r="AJ3" s="257"/>
      <c r="AK3" s="257"/>
      <c r="AL3" s="168" t="s">
        <v>0</v>
      </c>
      <c r="AM3" s="168"/>
      <c r="AN3" s="257"/>
      <c r="AO3" s="257"/>
      <c r="AP3" s="257"/>
      <c r="AQ3" s="168" t="s">
        <v>1</v>
      </c>
      <c r="AR3" s="168"/>
      <c r="AS3" s="257"/>
      <c r="AT3" s="257"/>
      <c r="AU3" s="257"/>
      <c r="AV3" s="311" t="s">
        <v>2</v>
      </c>
      <c r="AW3" s="311"/>
      <c r="AX3" s="6"/>
      <c r="AZ3" s="7"/>
      <c r="BA3" s="7"/>
      <c r="BB3" t="s">
        <v>3</v>
      </c>
    </row>
    <row r="4" spans="1:54" ht="6" customHeight="1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</row>
    <row r="5" spans="1:54" ht="30">
      <c r="A5" s="305" t="s">
        <v>4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</row>
    <row r="6" spans="1:54" ht="6" customHeight="1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</row>
    <row r="7" spans="1:54">
      <c r="A7" s="305" t="s">
        <v>5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8" t="s">
        <v>6</v>
      </c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</row>
    <row r="8" spans="1:54" ht="6" customHeight="1" thickBot="1">
      <c r="A8" s="306"/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6"/>
      <c r="AF8" s="306"/>
      <c r="AG8" s="306"/>
      <c r="AH8" s="306"/>
      <c r="AI8" s="306"/>
      <c r="AJ8" s="306"/>
      <c r="AK8" s="306"/>
      <c r="AL8" s="306"/>
      <c r="AM8" s="306"/>
      <c r="AN8" s="306"/>
      <c r="AO8" s="306"/>
      <c r="AP8" s="306"/>
      <c r="AQ8" s="306"/>
      <c r="AR8" s="306"/>
      <c r="AS8" s="306"/>
      <c r="AT8" s="306"/>
      <c r="AU8" s="306"/>
      <c r="AV8" s="306"/>
      <c r="AW8" s="306"/>
      <c r="AX8" s="306"/>
    </row>
    <row r="9" spans="1:54" ht="22.35" customHeight="1" thickBot="1">
      <c r="A9" s="307"/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9"/>
      <c r="X9" s="310" t="s">
        <v>7</v>
      </c>
      <c r="Y9" s="308"/>
      <c r="Z9" s="308"/>
      <c r="AA9" s="309"/>
      <c r="AB9" s="291"/>
      <c r="AC9" s="292"/>
      <c r="AD9" s="291"/>
      <c r="AE9" s="292"/>
      <c r="AF9" s="291"/>
      <c r="AG9" s="292"/>
      <c r="AH9" s="291"/>
      <c r="AI9" s="292"/>
      <c r="AJ9" s="291"/>
      <c r="AK9" s="292"/>
      <c r="AL9" s="291"/>
      <c r="AM9" s="292"/>
      <c r="AN9" s="293"/>
      <c r="AO9" s="294"/>
      <c r="AP9" s="294"/>
      <c r="AQ9" s="294"/>
      <c r="AR9" s="294"/>
      <c r="AS9" s="294"/>
      <c r="AT9" s="294"/>
      <c r="AU9" s="294"/>
      <c r="AV9" s="294"/>
      <c r="AW9" s="294"/>
      <c r="AX9" s="295"/>
    </row>
    <row r="10" spans="1:54" ht="13.35" customHeight="1">
      <c r="A10" s="243"/>
      <c r="B10" s="168"/>
      <c r="C10" s="296" t="s">
        <v>8</v>
      </c>
      <c r="D10" s="296"/>
      <c r="E10" s="296"/>
      <c r="F10" s="296"/>
      <c r="G10" s="297">
        <f>X41</f>
        <v>0</v>
      </c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9"/>
      <c r="W10" s="244"/>
      <c r="X10" s="265"/>
      <c r="Y10" s="168"/>
      <c r="Z10" s="168"/>
      <c r="AA10" s="244"/>
      <c r="AB10" s="303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304"/>
    </row>
    <row r="11" spans="1:54" ht="19.5" thickBot="1">
      <c r="A11" s="243"/>
      <c r="B11" s="168"/>
      <c r="C11" s="296"/>
      <c r="D11" s="296"/>
      <c r="E11" s="296"/>
      <c r="F11" s="296"/>
      <c r="G11" s="300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  <c r="U11" s="301"/>
      <c r="V11" s="302"/>
      <c r="W11" s="244"/>
      <c r="X11" s="265"/>
      <c r="Y11" s="168"/>
      <c r="Z11" s="168"/>
      <c r="AA11" s="244"/>
      <c r="AB11" s="265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304"/>
    </row>
    <row r="12" spans="1:54" ht="13.35" customHeight="1">
      <c r="A12" s="243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244"/>
      <c r="X12" s="265" t="s">
        <v>9</v>
      </c>
      <c r="Y12" s="168"/>
      <c r="Z12" s="168"/>
      <c r="AA12" s="244"/>
      <c r="AB12" s="265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304"/>
    </row>
    <row r="13" spans="1:54" ht="13.35" customHeight="1">
      <c r="A13" s="243"/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244"/>
      <c r="X13" s="265"/>
      <c r="Y13" s="168"/>
      <c r="Z13" s="168"/>
      <c r="AA13" s="244"/>
      <c r="AB13" s="265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304"/>
    </row>
    <row r="14" spans="1:54" ht="13.35" customHeight="1">
      <c r="A14" s="243"/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244"/>
      <c r="X14" s="265"/>
      <c r="Y14" s="168"/>
      <c r="Z14" s="168"/>
      <c r="AA14" s="244"/>
      <c r="AB14" s="265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304"/>
    </row>
    <row r="15" spans="1:54" ht="13.35" customHeight="1">
      <c r="A15" s="243"/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244"/>
      <c r="X15" s="265" t="s">
        <v>10</v>
      </c>
      <c r="Y15" s="168"/>
      <c r="Z15" s="168"/>
      <c r="AA15" s="244"/>
      <c r="AB15" s="265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304"/>
    </row>
    <row r="16" spans="1:54" ht="13.35" customHeight="1">
      <c r="A16" s="150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6"/>
      <c r="X16" s="265"/>
      <c r="Y16" s="168"/>
      <c r="Z16" s="168"/>
      <c r="AA16" s="244"/>
      <c r="AB16" s="265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304"/>
    </row>
    <row r="17" spans="1:50" ht="13.35" customHeight="1">
      <c r="A17" s="242" t="s">
        <v>52</v>
      </c>
      <c r="B17" s="170"/>
      <c r="C17" s="170"/>
      <c r="D17" s="170"/>
      <c r="E17" s="170"/>
      <c r="F17" s="171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8"/>
      <c r="X17" s="265"/>
      <c r="Y17" s="168"/>
      <c r="Z17" s="168"/>
      <c r="AA17" s="244"/>
      <c r="AB17" s="265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304"/>
    </row>
    <row r="18" spans="1:50" ht="12" customHeight="1">
      <c r="A18" s="150"/>
      <c r="B18" s="145"/>
      <c r="C18" s="145"/>
      <c r="D18" s="145"/>
      <c r="E18" s="145"/>
      <c r="F18" s="146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90"/>
      <c r="X18" s="265"/>
      <c r="Y18" s="168"/>
      <c r="Z18" s="168"/>
      <c r="AA18" s="244"/>
      <c r="AB18" s="265"/>
      <c r="AC18" s="168"/>
      <c r="AD18" s="168"/>
      <c r="AE18" s="168"/>
      <c r="AF18" s="168"/>
      <c r="AG18" s="168"/>
      <c r="AH18" s="275"/>
      <c r="AI18" s="276"/>
      <c r="AJ18" s="276"/>
      <c r="AK18" s="276"/>
      <c r="AN18" s="275"/>
      <c r="AO18" s="276"/>
      <c r="AP18" s="276"/>
      <c r="AS18" s="275"/>
      <c r="AT18" s="276"/>
      <c r="AU18" s="276"/>
      <c r="AV18" s="276"/>
      <c r="AW18" s="9"/>
      <c r="AX18" s="10"/>
    </row>
    <row r="19" spans="1:50" ht="5.45" customHeight="1">
      <c r="A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265"/>
      <c r="Y19" s="168"/>
      <c r="Z19" s="168"/>
      <c r="AA19" s="244"/>
      <c r="AB19" s="172"/>
      <c r="AC19" s="145"/>
      <c r="AD19" s="145"/>
      <c r="AE19" s="145"/>
      <c r="AF19" s="145"/>
      <c r="AG19" s="145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8"/>
    </row>
    <row r="20" spans="1:50">
      <c r="A20" s="242" t="s">
        <v>11</v>
      </c>
      <c r="B20" s="170"/>
      <c r="C20" s="170"/>
      <c r="D20" s="170"/>
      <c r="E20" s="170"/>
      <c r="F20" s="171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80"/>
      <c r="X20" s="169" t="s">
        <v>12</v>
      </c>
      <c r="Y20" s="170"/>
      <c r="Z20" s="170"/>
      <c r="AA20" s="171"/>
      <c r="AB20" s="253"/>
      <c r="AC20" s="254"/>
      <c r="AD20" s="254"/>
      <c r="AE20" s="254"/>
      <c r="AF20" s="254"/>
      <c r="AG20" s="254"/>
      <c r="AH20" s="254"/>
      <c r="AI20" s="254"/>
      <c r="AJ20" s="283"/>
      <c r="AK20" s="169" t="s">
        <v>13</v>
      </c>
      <c r="AL20" s="170"/>
      <c r="AM20" s="170"/>
      <c r="AN20" s="171"/>
      <c r="AO20" s="253"/>
      <c r="AP20" s="254"/>
      <c r="AQ20" s="254"/>
      <c r="AR20" s="254"/>
      <c r="AS20" s="254"/>
      <c r="AT20" s="254"/>
      <c r="AU20" s="254"/>
      <c r="AV20" s="254"/>
      <c r="AW20" s="254"/>
      <c r="AX20" s="255"/>
    </row>
    <row r="21" spans="1:50" ht="19.5" thickBot="1">
      <c r="A21" s="150"/>
      <c r="B21" s="145"/>
      <c r="C21" s="145"/>
      <c r="D21" s="145"/>
      <c r="E21" s="145"/>
      <c r="F21" s="146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2"/>
      <c r="X21" s="172"/>
      <c r="Y21" s="145"/>
      <c r="Z21" s="145"/>
      <c r="AA21" s="146"/>
      <c r="AB21" s="284"/>
      <c r="AC21" s="285"/>
      <c r="AD21" s="285"/>
      <c r="AE21" s="285"/>
      <c r="AF21" s="285"/>
      <c r="AG21" s="285"/>
      <c r="AH21" s="257"/>
      <c r="AI21" s="257"/>
      <c r="AJ21" s="286"/>
      <c r="AK21" s="265"/>
      <c r="AL21" s="168"/>
      <c r="AM21" s="168"/>
      <c r="AN21" s="244"/>
      <c r="AO21" s="256"/>
      <c r="AP21" s="257"/>
      <c r="AQ21" s="257"/>
      <c r="AR21" s="257"/>
      <c r="AS21" s="257"/>
      <c r="AT21" s="257"/>
      <c r="AU21" s="257"/>
      <c r="AV21" s="257"/>
      <c r="AW21" s="257"/>
      <c r="AX21" s="258"/>
    </row>
    <row r="22" spans="1:50" ht="12" customHeight="1">
      <c r="A22" s="228" t="s">
        <v>53</v>
      </c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30"/>
      <c r="M22" s="532">
        <f>ROUNDDOWN(M25*1.1,0)</f>
        <v>0</v>
      </c>
      <c r="N22" s="533"/>
      <c r="O22" s="533"/>
      <c r="P22" s="533"/>
      <c r="Q22" s="533"/>
      <c r="R22" s="533"/>
      <c r="S22" s="533"/>
      <c r="T22" s="533"/>
      <c r="U22" s="533"/>
      <c r="V22" s="533"/>
      <c r="W22" s="533"/>
      <c r="X22" s="533"/>
      <c r="Y22" s="533"/>
      <c r="Z22" s="533"/>
      <c r="AA22" s="533"/>
      <c r="AB22" s="534"/>
      <c r="AC22" s="169"/>
      <c r="AD22" s="170"/>
      <c r="AE22" s="170"/>
      <c r="AF22" s="170"/>
      <c r="AG22" s="170"/>
      <c r="AH22" s="266" t="s">
        <v>54</v>
      </c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8"/>
    </row>
    <row r="23" spans="1:50" ht="12" customHeight="1">
      <c r="A23" s="231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3"/>
      <c r="M23" s="535"/>
      <c r="N23" s="536"/>
      <c r="O23" s="536"/>
      <c r="P23" s="536"/>
      <c r="Q23" s="536"/>
      <c r="R23" s="536"/>
      <c r="S23" s="536"/>
      <c r="T23" s="536"/>
      <c r="U23" s="536"/>
      <c r="V23" s="536"/>
      <c r="W23" s="536"/>
      <c r="X23" s="536"/>
      <c r="Y23" s="536"/>
      <c r="Z23" s="536"/>
      <c r="AA23" s="536"/>
      <c r="AB23" s="537"/>
      <c r="AC23" s="265"/>
      <c r="AD23" s="168"/>
      <c r="AE23" s="168"/>
      <c r="AF23" s="168"/>
      <c r="AG23" s="168"/>
      <c r="AH23" s="269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1"/>
    </row>
    <row r="24" spans="1:50" ht="5.45" customHeight="1">
      <c r="A24" s="147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9"/>
      <c r="AC24" s="172"/>
      <c r="AD24" s="145"/>
      <c r="AE24" s="145"/>
      <c r="AF24" s="145"/>
      <c r="AG24" s="145"/>
      <c r="AH24" s="272"/>
      <c r="AI24" s="273"/>
      <c r="AJ24" s="273"/>
      <c r="AK24" s="273"/>
      <c r="AL24" s="273"/>
      <c r="AM24" s="273"/>
      <c r="AN24" s="273"/>
      <c r="AO24" s="273"/>
      <c r="AP24" s="273"/>
      <c r="AQ24" s="273"/>
      <c r="AR24" s="273"/>
      <c r="AS24" s="273"/>
      <c r="AT24" s="273"/>
      <c r="AU24" s="273"/>
      <c r="AV24" s="273"/>
      <c r="AW24" s="273"/>
      <c r="AX24" s="274"/>
    </row>
    <row r="25" spans="1:50" ht="12" customHeight="1">
      <c r="A25" s="228" t="s">
        <v>55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30"/>
      <c r="M25" s="234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6"/>
      <c r="AC25" s="169"/>
      <c r="AD25" s="170"/>
      <c r="AE25" s="170"/>
      <c r="AF25" s="170"/>
      <c r="AG25" s="240"/>
      <c r="AH25" s="242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1"/>
    </row>
    <row r="26" spans="1:50" ht="12" customHeight="1">
      <c r="A26" s="231"/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3"/>
      <c r="M26" s="237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9"/>
      <c r="AC26" s="172"/>
      <c r="AD26" s="145"/>
      <c r="AE26" s="145"/>
      <c r="AF26" s="145"/>
      <c r="AG26" s="241"/>
      <c r="AH26" s="243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244"/>
    </row>
    <row r="27" spans="1:50" ht="18" customHeight="1">
      <c r="A27" s="147" t="s">
        <v>56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9"/>
      <c r="R27" s="169" t="s">
        <v>57</v>
      </c>
      <c r="S27" s="170"/>
      <c r="T27" s="170"/>
      <c r="U27" s="170"/>
      <c r="V27" s="170" t="s">
        <v>58</v>
      </c>
      <c r="W27" s="171"/>
      <c r="X27" s="169" t="s">
        <v>59</v>
      </c>
      <c r="Y27" s="170"/>
      <c r="Z27" s="170"/>
      <c r="AA27" s="170"/>
      <c r="AB27" s="170"/>
      <c r="AC27" s="170"/>
      <c r="AD27" s="170"/>
      <c r="AE27" s="170"/>
      <c r="AF27" s="170"/>
      <c r="AG27" s="240"/>
      <c r="AH27" s="243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244"/>
    </row>
    <row r="28" spans="1:50" ht="17.100000000000001" customHeight="1">
      <c r="A28" s="14">
        <v>1</v>
      </c>
      <c r="B28" s="525"/>
      <c r="C28" s="526"/>
      <c r="D28" s="526"/>
      <c r="E28" s="526"/>
      <c r="F28" s="526"/>
      <c r="G28" s="526"/>
      <c r="H28" s="526"/>
      <c r="I28" s="526"/>
      <c r="J28" s="526"/>
      <c r="K28" s="526"/>
      <c r="L28" s="526"/>
      <c r="M28" s="526"/>
      <c r="N28" s="526"/>
      <c r="O28" s="526"/>
      <c r="P28" s="526"/>
      <c r="Q28" s="526"/>
      <c r="R28" s="527"/>
      <c r="S28" s="527"/>
      <c r="T28" s="527"/>
      <c r="U28" s="528"/>
      <c r="V28" s="249" t="s">
        <v>58</v>
      </c>
      <c r="W28" s="250"/>
      <c r="X28" s="529">
        <f>M25*R28/100</f>
        <v>0</v>
      </c>
      <c r="Y28" s="529"/>
      <c r="Z28" s="529"/>
      <c r="AA28" s="529"/>
      <c r="AB28" s="529"/>
      <c r="AC28" s="529"/>
      <c r="AD28" s="529"/>
      <c r="AE28" s="529"/>
      <c r="AF28" s="529"/>
      <c r="AG28" s="530"/>
      <c r="AH28" s="243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244"/>
    </row>
    <row r="29" spans="1:50" ht="17.100000000000001" customHeight="1">
      <c r="A29" s="15">
        <v>2</v>
      </c>
      <c r="B29" s="515"/>
      <c r="C29" s="516"/>
      <c r="D29" s="516"/>
      <c r="E29" s="516"/>
      <c r="F29" s="516"/>
      <c r="G29" s="516"/>
      <c r="H29" s="516"/>
      <c r="I29" s="516"/>
      <c r="J29" s="516"/>
      <c r="K29" s="516"/>
      <c r="L29" s="516"/>
      <c r="M29" s="516"/>
      <c r="N29" s="516"/>
      <c r="O29" s="516"/>
      <c r="P29" s="516"/>
      <c r="Q29" s="516"/>
      <c r="R29" s="531"/>
      <c r="S29" s="531"/>
      <c r="T29" s="531"/>
      <c r="U29" s="531"/>
      <c r="V29" s="531"/>
      <c r="W29" s="531"/>
      <c r="X29" s="518"/>
      <c r="Y29" s="518"/>
      <c r="Z29" s="518"/>
      <c r="AA29" s="518"/>
      <c r="AB29" s="518"/>
      <c r="AC29" s="518"/>
      <c r="AD29" s="518"/>
      <c r="AE29" s="518"/>
      <c r="AF29" s="518"/>
      <c r="AG29" s="519"/>
      <c r="AH29" s="243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244"/>
    </row>
    <row r="30" spans="1:50" ht="17.100000000000001" customHeight="1">
      <c r="A30" s="15">
        <v>3</v>
      </c>
      <c r="B30" s="515"/>
      <c r="C30" s="516"/>
      <c r="D30" s="516"/>
      <c r="E30" s="516"/>
      <c r="F30" s="516"/>
      <c r="G30" s="516"/>
      <c r="H30" s="516"/>
      <c r="I30" s="516"/>
      <c r="J30" s="516"/>
      <c r="K30" s="516"/>
      <c r="L30" s="516"/>
      <c r="M30" s="516"/>
      <c r="N30" s="516"/>
      <c r="O30" s="516"/>
      <c r="P30" s="516"/>
      <c r="Q30" s="516"/>
      <c r="R30" s="517"/>
      <c r="S30" s="517"/>
      <c r="T30" s="517"/>
      <c r="U30" s="517"/>
      <c r="V30" s="517"/>
      <c r="W30" s="517"/>
      <c r="X30" s="518"/>
      <c r="Y30" s="518"/>
      <c r="Z30" s="518"/>
      <c r="AA30" s="518"/>
      <c r="AB30" s="518"/>
      <c r="AC30" s="518"/>
      <c r="AD30" s="518"/>
      <c r="AE30" s="518"/>
      <c r="AF30" s="518"/>
      <c r="AG30" s="519"/>
      <c r="AH30" s="243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244"/>
    </row>
    <row r="31" spans="1:50" ht="17.100000000000001" customHeight="1">
      <c r="A31" s="15">
        <v>4</v>
      </c>
      <c r="B31" s="515"/>
      <c r="C31" s="516"/>
      <c r="D31" s="516"/>
      <c r="E31" s="516"/>
      <c r="F31" s="516"/>
      <c r="G31" s="516"/>
      <c r="H31" s="516"/>
      <c r="I31" s="516"/>
      <c r="J31" s="516"/>
      <c r="K31" s="516"/>
      <c r="L31" s="516"/>
      <c r="M31" s="516"/>
      <c r="N31" s="516"/>
      <c r="O31" s="516"/>
      <c r="P31" s="516"/>
      <c r="Q31" s="516"/>
      <c r="R31" s="517"/>
      <c r="S31" s="517"/>
      <c r="T31" s="517"/>
      <c r="U31" s="517"/>
      <c r="V31" s="517"/>
      <c r="W31" s="517"/>
      <c r="X31" s="518"/>
      <c r="Y31" s="518"/>
      <c r="Z31" s="518"/>
      <c r="AA31" s="518"/>
      <c r="AB31" s="518"/>
      <c r="AC31" s="518"/>
      <c r="AD31" s="518"/>
      <c r="AE31" s="518"/>
      <c r="AF31" s="518"/>
      <c r="AG31" s="519"/>
      <c r="AH31" s="243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244"/>
    </row>
    <row r="32" spans="1:50" ht="17.100000000000001" customHeight="1">
      <c r="A32" s="15">
        <v>5</v>
      </c>
      <c r="B32" s="515"/>
      <c r="C32" s="516"/>
      <c r="D32" s="516"/>
      <c r="E32" s="516"/>
      <c r="F32" s="516"/>
      <c r="G32" s="516"/>
      <c r="H32" s="516"/>
      <c r="I32" s="516"/>
      <c r="J32" s="516"/>
      <c r="K32" s="516"/>
      <c r="L32" s="516"/>
      <c r="M32" s="516"/>
      <c r="N32" s="516"/>
      <c r="O32" s="516"/>
      <c r="P32" s="516"/>
      <c r="Q32" s="516"/>
      <c r="R32" s="517"/>
      <c r="S32" s="517"/>
      <c r="T32" s="517"/>
      <c r="U32" s="517"/>
      <c r="V32" s="517"/>
      <c r="W32" s="517"/>
      <c r="X32" s="518"/>
      <c r="Y32" s="518"/>
      <c r="Z32" s="518"/>
      <c r="AA32" s="518"/>
      <c r="AB32" s="518"/>
      <c r="AC32" s="518"/>
      <c r="AD32" s="518"/>
      <c r="AE32" s="518"/>
      <c r="AF32" s="518"/>
      <c r="AG32" s="519"/>
      <c r="AH32" s="243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244"/>
    </row>
    <row r="33" spans="1:50" ht="17.100000000000001" customHeight="1">
      <c r="A33" s="15">
        <v>6</v>
      </c>
      <c r="B33" s="515"/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6"/>
      <c r="O33" s="516"/>
      <c r="P33" s="516"/>
      <c r="Q33" s="516"/>
      <c r="R33" s="517"/>
      <c r="S33" s="517"/>
      <c r="T33" s="517"/>
      <c r="U33" s="517"/>
      <c r="V33" s="517"/>
      <c r="W33" s="517"/>
      <c r="X33" s="518"/>
      <c r="Y33" s="518"/>
      <c r="Z33" s="518"/>
      <c r="AA33" s="518"/>
      <c r="AB33" s="518"/>
      <c r="AC33" s="518"/>
      <c r="AD33" s="518"/>
      <c r="AE33" s="518"/>
      <c r="AF33" s="518"/>
      <c r="AG33" s="519"/>
      <c r="AH33" s="243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244"/>
    </row>
    <row r="34" spans="1:50" ht="17.100000000000001" customHeight="1">
      <c r="A34" s="15">
        <v>7</v>
      </c>
      <c r="B34" s="515"/>
      <c r="C34" s="516"/>
      <c r="D34" s="516"/>
      <c r="E34" s="516"/>
      <c r="F34" s="516"/>
      <c r="G34" s="516"/>
      <c r="H34" s="516"/>
      <c r="I34" s="516"/>
      <c r="J34" s="516"/>
      <c r="K34" s="516"/>
      <c r="L34" s="516"/>
      <c r="M34" s="516"/>
      <c r="N34" s="516"/>
      <c r="O34" s="516"/>
      <c r="P34" s="516"/>
      <c r="Q34" s="516"/>
      <c r="R34" s="517"/>
      <c r="S34" s="517"/>
      <c r="T34" s="517"/>
      <c r="U34" s="517"/>
      <c r="V34" s="517"/>
      <c r="W34" s="517"/>
      <c r="X34" s="518"/>
      <c r="Y34" s="518"/>
      <c r="Z34" s="518"/>
      <c r="AA34" s="518"/>
      <c r="AB34" s="518"/>
      <c r="AC34" s="518"/>
      <c r="AD34" s="518"/>
      <c r="AE34" s="518"/>
      <c r="AF34" s="518"/>
      <c r="AG34" s="519"/>
      <c r="AH34" s="243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244"/>
    </row>
    <row r="35" spans="1:50" ht="17.100000000000001" customHeight="1">
      <c r="A35" s="15">
        <v>8</v>
      </c>
      <c r="B35" s="515"/>
      <c r="C35" s="516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6"/>
      <c r="O35" s="516"/>
      <c r="P35" s="516"/>
      <c r="Q35" s="516"/>
      <c r="R35" s="517"/>
      <c r="S35" s="517"/>
      <c r="T35" s="517"/>
      <c r="U35" s="517"/>
      <c r="V35" s="517"/>
      <c r="W35" s="517"/>
      <c r="X35" s="518"/>
      <c r="Y35" s="518"/>
      <c r="Z35" s="518"/>
      <c r="AA35" s="518"/>
      <c r="AB35" s="518"/>
      <c r="AC35" s="518"/>
      <c r="AD35" s="518"/>
      <c r="AE35" s="518"/>
      <c r="AF35" s="518"/>
      <c r="AG35" s="519"/>
      <c r="AH35" s="243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244"/>
    </row>
    <row r="36" spans="1:50" ht="17.100000000000001" customHeight="1">
      <c r="A36" s="16">
        <v>9</v>
      </c>
      <c r="B36" s="520"/>
      <c r="C36" s="521"/>
      <c r="D36" s="521"/>
      <c r="E36" s="521"/>
      <c r="F36" s="521"/>
      <c r="G36" s="521"/>
      <c r="H36" s="521"/>
      <c r="I36" s="521"/>
      <c r="J36" s="521"/>
      <c r="K36" s="521"/>
      <c r="L36" s="521"/>
      <c r="M36" s="521"/>
      <c r="N36" s="521"/>
      <c r="O36" s="521"/>
      <c r="P36" s="521"/>
      <c r="Q36" s="521"/>
      <c r="R36" s="522"/>
      <c r="S36" s="522"/>
      <c r="T36" s="522"/>
      <c r="U36" s="522"/>
      <c r="V36" s="522"/>
      <c r="W36" s="522"/>
      <c r="X36" s="523"/>
      <c r="Y36" s="523"/>
      <c r="Z36" s="523"/>
      <c r="AA36" s="523"/>
      <c r="AB36" s="523"/>
      <c r="AC36" s="523"/>
      <c r="AD36" s="523"/>
      <c r="AE36" s="523"/>
      <c r="AF36" s="523"/>
      <c r="AG36" s="524"/>
      <c r="AH36" s="243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244"/>
    </row>
    <row r="37" spans="1:50" ht="17.100000000000001" customHeight="1">
      <c r="A37" s="207" t="s">
        <v>60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9"/>
      <c r="S37" s="209"/>
      <c r="T37" s="209"/>
      <c r="U37" s="209"/>
      <c r="V37" s="209"/>
      <c r="W37" s="209"/>
      <c r="X37" s="210">
        <f>ROUNDDOWN(X28*0.1,0)</f>
        <v>0</v>
      </c>
      <c r="Y37" s="210"/>
      <c r="Z37" s="210"/>
      <c r="AA37" s="210"/>
      <c r="AB37" s="210"/>
      <c r="AC37" s="210"/>
      <c r="AD37" s="210"/>
      <c r="AE37" s="210"/>
      <c r="AF37" s="210"/>
      <c r="AG37" s="211"/>
      <c r="AH37" s="148" t="s">
        <v>61</v>
      </c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9"/>
    </row>
    <row r="38" spans="1:50" ht="17.100000000000001" customHeight="1">
      <c r="A38" s="183" t="s">
        <v>62</v>
      </c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212">
        <f>R28</f>
        <v>0</v>
      </c>
      <c r="S38" s="212"/>
      <c r="T38" s="212"/>
      <c r="U38" s="213"/>
      <c r="V38" s="149" t="s">
        <v>58</v>
      </c>
      <c r="W38" s="184"/>
      <c r="X38" s="201">
        <f>SUM(X28:AG37)</f>
        <v>0</v>
      </c>
      <c r="Y38" s="201"/>
      <c r="Z38" s="201"/>
      <c r="AA38" s="201"/>
      <c r="AB38" s="201"/>
      <c r="AC38" s="201"/>
      <c r="AD38" s="201"/>
      <c r="AE38" s="201"/>
      <c r="AF38" s="201"/>
      <c r="AG38" s="202"/>
      <c r="AH38" s="214" t="s">
        <v>58</v>
      </c>
      <c r="AI38" s="215"/>
      <c r="AJ38" s="215"/>
      <c r="AK38" s="215"/>
      <c r="AL38" s="215"/>
      <c r="AM38" s="216"/>
      <c r="AN38" s="17"/>
      <c r="AO38" s="18"/>
      <c r="AP38" s="19"/>
      <c r="AQ38" s="18"/>
      <c r="AR38" s="20"/>
      <c r="AS38" s="19"/>
      <c r="AT38" s="18"/>
      <c r="AU38" s="20"/>
      <c r="AV38" s="18"/>
      <c r="AW38" s="18"/>
      <c r="AX38" s="21"/>
    </row>
    <row r="39" spans="1:50" ht="17.100000000000001" customHeight="1">
      <c r="A39" s="183" t="s">
        <v>63</v>
      </c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99"/>
      <c r="S39" s="199"/>
      <c r="T39" s="199"/>
      <c r="U39" s="200"/>
      <c r="V39" s="149" t="s">
        <v>58</v>
      </c>
      <c r="W39" s="184"/>
      <c r="X39" s="201">
        <f>X38*R39/100</f>
        <v>0</v>
      </c>
      <c r="Y39" s="201"/>
      <c r="Z39" s="201"/>
      <c r="AA39" s="201"/>
      <c r="AB39" s="201"/>
      <c r="AC39" s="201"/>
      <c r="AD39" s="201"/>
      <c r="AE39" s="201"/>
      <c r="AF39" s="201"/>
      <c r="AG39" s="202"/>
      <c r="AH39" s="203" t="s">
        <v>64</v>
      </c>
      <c r="AI39" s="203"/>
      <c r="AJ39" s="203"/>
      <c r="AK39" s="203"/>
      <c r="AL39" s="203"/>
      <c r="AM39" s="204"/>
      <c r="AN39" s="22"/>
      <c r="AO39" s="23"/>
      <c r="AP39" s="24"/>
      <c r="AQ39" s="23"/>
      <c r="AR39" s="25"/>
      <c r="AS39" s="24"/>
      <c r="AT39" s="23"/>
      <c r="AU39" s="25"/>
      <c r="AV39" s="23"/>
      <c r="AW39" s="23"/>
      <c r="AX39" s="26"/>
    </row>
    <row r="40" spans="1:50" ht="17.100000000000001" customHeight="1">
      <c r="A40" s="183" t="s">
        <v>65</v>
      </c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205" t="e">
        <f>ROUNDUP(X40/M22*100,2)</f>
        <v>#DIV/0!</v>
      </c>
      <c r="S40" s="205"/>
      <c r="T40" s="205"/>
      <c r="U40" s="206"/>
      <c r="V40" s="149" t="s">
        <v>58</v>
      </c>
      <c r="W40" s="184"/>
      <c r="X40" s="187">
        <v>0</v>
      </c>
      <c r="Y40" s="187"/>
      <c r="Z40" s="187"/>
      <c r="AA40" s="187"/>
      <c r="AB40" s="187"/>
      <c r="AC40" s="187"/>
      <c r="AD40" s="187"/>
      <c r="AE40" s="187"/>
      <c r="AF40" s="187"/>
      <c r="AG40" s="188"/>
      <c r="AH40" s="189" t="s">
        <v>66</v>
      </c>
      <c r="AI40" s="190"/>
      <c r="AJ40" s="190"/>
      <c r="AK40" s="190"/>
      <c r="AL40" s="190"/>
      <c r="AM40" s="191"/>
      <c r="AN40" s="22"/>
      <c r="AO40" s="23"/>
      <c r="AP40" s="24"/>
      <c r="AQ40" s="23"/>
      <c r="AR40" s="25"/>
      <c r="AS40" s="24"/>
      <c r="AT40" s="23"/>
      <c r="AU40" s="25"/>
      <c r="AV40" s="23"/>
      <c r="AW40" s="23"/>
      <c r="AX40" s="26"/>
    </row>
    <row r="41" spans="1:50" ht="17.100000000000001" customHeight="1">
      <c r="A41" s="183" t="s">
        <v>67</v>
      </c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5"/>
      <c r="S41" s="185"/>
      <c r="T41" s="185"/>
      <c r="U41" s="186"/>
      <c r="V41" s="149" t="s">
        <v>58</v>
      </c>
      <c r="W41" s="184"/>
      <c r="X41" s="187"/>
      <c r="Y41" s="187"/>
      <c r="Z41" s="187"/>
      <c r="AA41" s="187"/>
      <c r="AB41" s="187"/>
      <c r="AC41" s="187"/>
      <c r="AD41" s="187"/>
      <c r="AE41" s="187"/>
      <c r="AF41" s="187"/>
      <c r="AG41" s="188"/>
      <c r="AH41" s="189" t="s">
        <v>68</v>
      </c>
      <c r="AI41" s="190"/>
      <c r="AJ41" s="190"/>
      <c r="AK41" s="190"/>
      <c r="AL41" s="190"/>
      <c r="AM41" s="191"/>
      <c r="AN41" s="22"/>
      <c r="AO41" s="23"/>
      <c r="AP41" s="24"/>
      <c r="AQ41" s="23"/>
      <c r="AR41" s="25"/>
      <c r="AS41" s="24"/>
      <c r="AT41" s="23"/>
      <c r="AU41" s="25"/>
      <c r="AV41" s="23"/>
      <c r="AW41" s="23"/>
      <c r="AX41" s="26"/>
    </row>
    <row r="42" spans="1:50" ht="17.100000000000001" customHeight="1" thickBot="1">
      <c r="A42" s="192" t="s">
        <v>69</v>
      </c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4" t="e">
        <f>100-R40-R41</f>
        <v>#DIV/0!</v>
      </c>
      <c r="S42" s="194"/>
      <c r="T42" s="194"/>
      <c r="U42" s="195"/>
      <c r="V42" s="196" t="s">
        <v>58</v>
      </c>
      <c r="W42" s="193"/>
      <c r="X42" s="197">
        <f>M22-X40-X41</f>
        <v>0</v>
      </c>
      <c r="Y42" s="197"/>
      <c r="Z42" s="197"/>
      <c r="AA42" s="197"/>
      <c r="AB42" s="197"/>
      <c r="AC42" s="197"/>
      <c r="AD42" s="197"/>
      <c r="AE42" s="197"/>
      <c r="AF42" s="197"/>
      <c r="AG42" s="198"/>
      <c r="AH42" s="190" t="s">
        <v>70</v>
      </c>
      <c r="AI42" s="190"/>
      <c r="AJ42" s="190"/>
      <c r="AK42" s="190"/>
      <c r="AL42" s="190"/>
      <c r="AM42" s="191"/>
      <c r="AN42" s="27"/>
      <c r="AO42" s="28"/>
      <c r="AP42" s="29"/>
      <c r="AQ42" s="28"/>
      <c r="AR42" s="30"/>
      <c r="AS42" s="29"/>
      <c r="AT42" s="28"/>
      <c r="AU42" s="30"/>
      <c r="AV42" s="28"/>
      <c r="AW42" s="28"/>
      <c r="AX42" s="31"/>
    </row>
    <row r="43" spans="1:50" ht="17.100000000000001" customHeight="1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80"/>
      <c r="AI43" s="181"/>
      <c r="AJ43" s="181"/>
      <c r="AK43" s="181"/>
      <c r="AL43" s="181"/>
      <c r="AM43" s="181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</row>
    <row r="44" spans="1:50" ht="17.100000000000001" customHeight="1">
      <c r="A44" s="166" t="s">
        <v>71</v>
      </c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78"/>
      <c r="Q44" s="178"/>
      <c r="R44" s="178"/>
      <c r="S44" s="178"/>
      <c r="T44" s="178"/>
      <c r="U44" s="178"/>
      <c r="V44" s="178"/>
      <c r="W44" s="178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6"/>
      <c r="AI44" s="177"/>
      <c r="AJ44" s="177"/>
      <c r="AK44" s="177"/>
      <c r="AL44" s="177"/>
      <c r="AM44" s="177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</row>
    <row r="45" spans="1:50" ht="17.100000000000001" customHeight="1">
      <c r="A45" s="166" t="s">
        <v>72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73"/>
      <c r="Q45" s="174"/>
      <c r="R45" s="174"/>
      <c r="S45" s="174"/>
      <c r="T45" s="174"/>
      <c r="U45" s="174"/>
      <c r="V45" s="174"/>
      <c r="W45" s="174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6"/>
      <c r="AI45" s="177"/>
      <c r="AJ45" s="177"/>
      <c r="AK45" s="177"/>
      <c r="AL45" s="177"/>
      <c r="AM45" s="177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</row>
    <row r="46" spans="1:50" ht="17.100000000000001" customHeight="1">
      <c r="A46" s="166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78"/>
      <c r="Q46" s="179"/>
      <c r="R46" s="179"/>
      <c r="S46" s="179"/>
      <c r="T46" s="179"/>
      <c r="U46" s="179"/>
      <c r="V46" s="179"/>
      <c r="W46" s="179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6"/>
      <c r="AI46" s="177"/>
      <c r="AJ46" s="177"/>
      <c r="AK46" s="177"/>
      <c r="AL46" s="177"/>
      <c r="AM46" s="177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</row>
    <row r="47" spans="1:50">
      <c r="A47" s="16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  <c r="AW47" s="168"/>
      <c r="AX47" s="168"/>
    </row>
    <row r="48" spans="1:50" ht="6.6" customHeight="1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</row>
    <row r="49" spans="1:50">
      <c r="A49" s="169" t="s">
        <v>14</v>
      </c>
      <c r="B49" s="170"/>
      <c r="C49" s="170"/>
      <c r="D49" s="170"/>
      <c r="E49" s="171"/>
      <c r="F49" s="169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1"/>
    </row>
    <row r="50" spans="1:50">
      <c r="A50" s="172"/>
      <c r="B50" s="145"/>
      <c r="C50" s="145"/>
      <c r="D50" s="145"/>
      <c r="E50" s="146"/>
      <c r="F50" s="172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6"/>
    </row>
    <row r="51" spans="1:50" ht="6.6" customHeight="1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</row>
    <row r="52" spans="1:50" s="32" customFormat="1" ht="13.5">
      <c r="A52" s="165" t="s">
        <v>73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 t="s">
        <v>15</v>
      </c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 t="s">
        <v>16</v>
      </c>
      <c r="AR52" s="165"/>
      <c r="AS52" s="165"/>
      <c r="AT52" s="165"/>
      <c r="AU52" s="165"/>
      <c r="AV52" s="165"/>
      <c r="AW52" s="165"/>
      <c r="AX52" s="165"/>
    </row>
    <row r="53" spans="1:50" s="32" customFormat="1" ht="12" customHeight="1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</row>
    <row r="54" spans="1:50" s="32" customFormat="1" ht="12" customHeight="1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165"/>
      <c r="AV54" s="165"/>
      <c r="AW54" s="165"/>
      <c r="AX54" s="165"/>
    </row>
    <row r="55" spans="1:50" s="32" customFormat="1" ht="12" customHeight="1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165"/>
      <c r="AV55" s="165"/>
      <c r="AW55" s="165"/>
      <c r="AX55" s="165"/>
    </row>
    <row r="56" spans="1:50" s="32" customFormat="1" ht="12" customHeight="1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</row>
    <row r="57" spans="1:50" s="32" customFormat="1" ht="12" customHeight="1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</row>
  </sheetData>
  <mergeCells count="161">
    <mergeCell ref="AS3:AU3"/>
    <mergeCell ref="AV3:AW3"/>
    <mergeCell ref="A4:AX4"/>
    <mergeCell ref="A5:Y5"/>
    <mergeCell ref="Z5:AX5"/>
    <mergeCell ref="A6:AX6"/>
    <mergeCell ref="A1:K1"/>
    <mergeCell ref="L1:AF1"/>
    <mergeCell ref="AH1:AK1"/>
    <mergeCell ref="AL1:AX1"/>
    <mergeCell ref="A2:AX2"/>
    <mergeCell ref="A3:AD3"/>
    <mergeCell ref="AE3:AK3"/>
    <mergeCell ref="AL3:AM3"/>
    <mergeCell ref="AN3:AP3"/>
    <mergeCell ref="AQ3:AR3"/>
    <mergeCell ref="A7:P7"/>
    <mergeCell ref="AF7:AX7"/>
    <mergeCell ref="A8:AX8"/>
    <mergeCell ref="A9:W9"/>
    <mergeCell ref="X9:AA9"/>
    <mergeCell ref="AB9:AC9"/>
    <mergeCell ref="AD9:AE9"/>
    <mergeCell ref="AF9:AG9"/>
    <mergeCell ref="AH9:AI9"/>
    <mergeCell ref="AJ9:AK9"/>
    <mergeCell ref="A13:W16"/>
    <mergeCell ref="X13:AA14"/>
    <mergeCell ref="X15:AA15"/>
    <mergeCell ref="X16:AA19"/>
    <mergeCell ref="A17:F18"/>
    <mergeCell ref="G17:W18"/>
    <mergeCell ref="AL9:AM9"/>
    <mergeCell ref="AN9:AX9"/>
    <mergeCell ref="A10:B12"/>
    <mergeCell ref="C10:F11"/>
    <mergeCell ref="G10:V11"/>
    <mergeCell ref="W10:W11"/>
    <mergeCell ref="X10:AA11"/>
    <mergeCell ref="AB10:AX17"/>
    <mergeCell ref="C12:W12"/>
    <mergeCell ref="X12:AA12"/>
    <mergeCell ref="AO20:AX21"/>
    <mergeCell ref="A22:L23"/>
    <mergeCell ref="M22:AB23"/>
    <mergeCell ref="AC22:AG24"/>
    <mergeCell ref="AH22:AX24"/>
    <mergeCell ref="A24:AB24"/>
    <mergeCell ref="AB18:AG19"/>
    <mergeCell ref="AH18:AK18"/>
    <mergeCell ref="AN18:AP18"/>
    <mergeCell ref="AS18:AV18"/>
    <mergeCell ref="AH19:AX19"/>
    <mergeCell ref="A20:F21"/>
    <mergeCell ref="G20:W21"/>
    <mergeCell ref="X20:AA21"/>
    <mergeCell ref="AB20:AJ21"/>
    <mergeCell ref="AK20:AN21"/>
    <mergeCell ref="A25:L26"/>
    <mergeCell ref="M25:AB26"/>
    <mergeCell ref="AC25:AG26"/>
    <mergeCell ref="AH25:AX36"/>
    <mergeCell ref="A27:Q27"/>
    <mergeCell ref="R27:U27"/>
    <mergeCell ref="V27:W27"/>
    <mergeCell ref="X27:AG27"/>
    <mergeCell ref="B28:Q28"/>
    <mergeCell ref="R28:U28"/>
    <mergeCell ref="B31:Q31"/>
    <mergeCell ref="R31:W31"/>
    <mergeCell ref="X31:AG31"/>
    <mergeCell ref="B32:Q32"/>
    <mergeCell ref="R32:W32"/>
    <mergeCell ref="X32:AG32"/>
    <mergeCell ref="V28:W28"/>
    <mergeCell ref="X28:AG28"/>
    <mergeCell ref="B29:Q29"/>
    <mergeCell ref="R29:W29"/>
    <mergeCell ref="X29:AG29"/>
    <mergeCell ref="B30:Q30"/>
    <mergeCell ref="R30:W30"/>
    <mergeCell ref="X30:AG30"/>
    <mergeCell ref="B35:Q35"/>
    <mergeCell ref="R35:W35"/>
    <mergeCell ref="X35:AG35"/>
    <mergeCell ref="B36:Q36"/>
    <mergeCell ref="R36:W36"/>
    <mergeCell ref="X36:AG36"/>
    <mergeCell ref="B33:Q33"/>
    <mergeCell ref="R33:W33"/>
    <mergeCell ref="X33:AG33"/>
    <mergeCell ref="B34:Q34"/>
    <mergeCell ref="R34:W34"/>
    <mergeCell ref="X34:AG34"/>
    <mergeCell ref="A37:Q37"/>
    <mergeCell ref="R37:W37"/>
    <mergeCell ref="X37:AG37"/>
    <mergeCell ref="AH37:AX37"/>
    <mergeCell ref="A38:Q38"/>
    <mergeCell ref="R38:U38"/>
    <mergeCell ref="V38:W38"/>
    <mergeCell ref="X38:AG38"/>
    <mergeCell ref="AH38:AM38"/>
    <mergeCell ref="A39:Q39"/>
    <mergeCell ref="R39:U39"/>
    <mergeCell ref="V39:W39"/>
    <mergeCell ref="X39:AG39"/>
    <mergeCell ref="AH39:AM39"/>
    <mergeCell ref="A40:Q40"/>
    <mergeCell ref="R40:U40"/>
    <mergeCell ref="V40:W40"/>
    <mergeCell ref="X40:AG40"/>
    <mergeCell ref="AH40:AM40"/>
    <mergeCell ref="A43:AG43"/>
    <mergeCell ref="AH43:AM43"/>
    <mergeCell ref="AN43:AX43"/>
    <mergeCell ref="A44:O44"/>
    <mergeCell ref="P44:W44"/>
    <mergeCell ref="X44:AG44"/>
    <mergeCell ref="AH44:AM44"/>
    <mergeCell ref="AN44:AX44"/>
    <mergeCell ref="A41:Q41"/>
    <mergeCell ref="R41:U41"/>
    <mergeCell ref="V41:W41"/>
    <mergeCell ref="X41:AG41"/>
    <mergeCell ref="AH41:AM41"/>
    <mergeCell ref="A42:Q42"/>
    <mergeCell ref="R42:U42"/>
    <mergeCell ref="V42:W42"/>
    <mergeCell ref="X42:AG42"/>
    <mergeCell ref="AH42:AM42"/>
    <mergeCell ref="A47:O47"/>
    <mergeCell ref="P47:AX47"/>
    <mergeCell ref="A48:AX48"/>
    <mergeCell ref="A49:E50"/>
    <mergeCell ref="F49:AX50"/>
    <mergeCell ref="A51:AX51"/>
    <mergeCell ref="A45:O45"/>
    <mergeCell ref="P45:W45"/>
    <mergeCell ref="X45:AG45"/>
    <mergeCell ref="AH45:AM45"/>
    <mergeCell ref="AN45:AX45"/>
    <mergeCell ref="A46:O46"/>
    <mergeCell ref="P46:W46"/>
    <mergeCell ref="X46:AG46"/>
    <mergeCell ref="AH46:AM46"/>
    <mergeCell ref="AN46:AX46"/>
    <mergeCell ref="AQ52:AX52"/>
    <mergeCell ref="A53:G57"/>
    <mergeCell ref="H53:N57"/>
    <mergeCell ref="O53:U57"/>
    <mergeCell ref="V53:AB57"/>
    <mergeCell ref="AC53:AI57"/>
    <mergeCell ref="AJ53:AP57"/>
    <mergeCell ref="AQ53:AX57"/>
    <mergeCell ref="A52:G52"/>
    <mergeCell ref="H52:N52"/>
    <mergeCell ref="O52:U52"/>
    <mergeCell ref="V52:AB52"/>
    <mergeCell ref="AC52:AI52"/>
    <mergeCell ref="AJ52:AP52"/>
  </mergeCells>
  <phoneticPr fontId="1"/>
  <pageMargins left="0.74803149606299213" right="0.59055118110236227" top="0.59055118110236227" bottom="0.31496062992125984" header="0.31496062992125984" footer="0.23622047244094491"/>
  <pageSetup paperSize="9" orientation="portrait" blackAndWhite="1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61DC6-845F-415F-8B11-A038E0CCD014}">
  <sheetPr>
    <tabColor theme="9" tint="0.59999389629810485"/>
  </sheetPr>
  <dimension ref="A1:BB57"/>
  <sheetViews>
    <sheetView topLeftCell="A14" zoomScale="79" zoomScaleNormal="79" workbookViewId="0">
      <selection activeCell="AB9" sqref="AB9:AC9"/>
    </sheetView>
  </sheetViews>
  <sheetFormatPr defaultRowHeight="18.75"/>
  <cols>
    <col min="1" max="68" width="1.625" customWidth="1"/>
  </cols>
  <sheetData>
    <row r="1" spans="1:54" ht="33">
      <c r="A1" s="312" t="s">
        <v>51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H1" s="314"/>
      <c r="AI1" s="314"/>
      <c r="AJ1" s="314"/>
      <c r="AK1" s="314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</row>
    <row r="2" spans="1:54" ht="7.35" customHeight="1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315"/>
      <c r="AU2" s="315"/>
      <c r="AV2" s="315"/>
      <c r="AW2" s="315"/>
      <c r="AX2" s="315"/>
    </row>
    <row r="3" spans="1:54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257">
        <v>2021</v>
      </c>
      <c r="AF3" s="257"/>
      <c r="AG3" s="257"/>
      <c r="AH3" s="257"/>
      <c r="AI3" s="257"/>
      <c r="AJ3" s="257"/>
      <c r="AK3" s="257"/>
      <c r="AL3" s="168" t="s">
        <v>0</v>
      </c>
      <c r="AM3" s="168"/>
      <c r="AN3" s="257">
        <v>6</v>
      </c>
      <c r="AO3" s="257"/>
      <c r="AP3" s="257"/>
      <c r="AQ3" s="168" t="s">
        <v>1</v>
      </c>
      <c r="AR3" s="168"/>
      <c r="AS3" s="257">
        <v>20</v>
      </c>
      <c r="AT3" s="257"/>
      <c r="AU3" s="257"/>
      <c r="AV3" s="311" t="s">
        <v>2</v>
      </c>
      <c r="AW3" s="311"/>
      <c r="AX3" s="6"/>
      <c r="AZ3" s="7"/>
      <c r="BA3" s="7"/>
      <c r="BB3" t="s">
        <v>3</v>
      </c>
    </row>
    <row r="4" spans="1:54" ht="6" customHeight="1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</row>
    <row r="5" spans="1:54" ht="30">
      <c r="A5" s="305" t="s">
        <v>4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</row>
    <row r="6" spans="1:54" ht="6" customHeight="1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</row>
    <row r="7" spans="1:54">
      <c r="A7" s="305" t="s">
        <v>5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8" t="s">
        <v>6</v>
      </c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</row>
    <row r="8" spans="1:54" ht="6" customHeight="1" thickBot="1">
      <c r="A8" s="306"/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6"/>
      <c r="AF8" s="306"/>
      <c r="AG8" s="306"/>
      <c r="AH8" s="306"/>
      <c r="AI8" s="306"/>
      <c r="AJ8" s="306"/>
      <c r="AK8" s="306"/>
      <c r="AL8" s="306"/>
      <c r="AM8" s="306"/>
      <c r="AN8" s="306"/>
      <c r="AO8" s="306"/>
      <c r="AP8" s="306"/>
      <c r="AQ8" s="306"/>
      <c r="AR8" s="306"/>
      <c r="AS8" s="306"/>
      <c r="AT8" s="306"/>
      <c r="AU8" s="306"/>
      <c r="AV8" s="306"/>
      <c r="AW8" s="306"/>
      <c r="AX8" s="306"/>
    </row>
    <row r="9" spans="1:54" ht="22.35" customHeight="1" thickBot="1">
      <c r="A9" s="307"/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9"/>
      <c r="X9" s="310" t="s">
        <v>7</v>
      </c>
      <c r="Y9" s="308"/>
      <c r="Z9" s="308"/>
      <c r="AA9" s="309"/>
      <c r="AB9" s="291" t="s">
        <v>17</v>
      </c>
      <c r="AC9" s="292"/>
      <c r="AD9" s="291" t="s">
        <v>74</v>
      </c>
      <c r="AE9" s="292"/>
      <c r="AF9" s="291">
        <v>1</v>
      </c>
      <c r="AG9" s="292"/>
      <c r="AH9" s="291">
        <v>2</v>
      </c>
      <c r="AI9" s="292"/>
      <c r="AJ9" s="291">
        <v>3</v>
      </c>
      <c r="AK9" s="292"/>
      <c r="AL9" s="291">
        <v>4</v>
      </c>
      <c r="AM9" s="292"/>
      <c r="AN9" s="293"/>
      <c r="AO9" s="294"/>
      <c r="AP9" s="294"/>
      <c r="AQ9" s="294"/>
      <c r="AR9" s="294"/>
      <c r="AS9" s="294"/>
      <c r="AT9" s="294"/>
      <c r="AU9" s="294"/>
      <c r="AV9" s="294"/>
      <c r="AW9" s="294"/>
      <c r="AX9" s="295"/>
    </row>
    <row r="10" spans="1:54" ht="13.35" customHeight="1">
      <c r="A10" s="243"/>
      <c r="B10" s="168"/>
      <c r="C10" s="296" t="s">
        <v>8</v>
      </c>
      <c r="D10" s="296"/>
      <c r="E10" s="296"/>
      <c r="F10" s="296"/>
      <c r="G10" s="297">
        <f>X41</f>
        <v>198000</v>
      </c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9"/>
      <c r="W10" s="244"/>
      <c r="X10" s="265"/>
      <c r="Y10" s="168"/>
      <c r="Z10" s="168"/>
      <c r="AA10" s="244"/>
      <c r="AB10" s="303" t="s">
        <v>75</v>
      </c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304"/>
    </row>
    <row r="11" spans="1:54" ht="19.5" thickBot="1">
      <c r="A11" s="243"/>
      <c r="B11" s="168"/>
      <c r="C11" s="296"/>
      <c r="D11" s="296"/>
      <c r="E11" s="296"/>
      <c r="F11" s="296"/>
      <c r="G11" s="300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  <c r="U11" s="301"/>
      <c r="V11" s="302"/>
      <c r="W11" s="244"/>
      <c r="X11" s="265"/>
      <c r="Y11" s="168"/>
      <c r="Z11" s="168"/>
      <c r="AA11" s="244"/>
      <c r="AB11" s="265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304"/>
    </row>
    <row r="12" spans="1:54" ht="13.35" customHeight="1">
      <c r="A12" s="243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244"/>
      <c r="X12" s="265" t="s">
        <v>9</v>
      </c>
      <c r="Y12" s="168"/>
      <c r="Z12" s="168"/>
      <c r="AA12" s="244"/>
      <c r="AB12" s="265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304"/>
    </row>
    <row r="13" spans="1:54" ht="13.35" customHeight="1">
      <c r="A13" s="243"/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244"/>
      <c r="X13" s="265"/>
      <c r="Y13" s="168"/>
      <c r="Z13" s="168"/>
      <c r="AA13" s="244"/>
      <c r="AB13" s="265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304"/>
    </row>
    <row r="14" spans="1:54" ht="13.35" customHeight="1">
      <c r="A14" s="243"/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244"/>
      <c r="X14" s="265"/>
      <c r="Y14" s="168"/>
      <c r="Z14" s="168"/>
      <c r="AA14" s="244"/>
      <c r="AB14" s="265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304"/>
    </row>
    <row r="15" spans="1:54" ht="13.35" customHeight="1">
      <c r="A15" s="243"/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244"/>
      <c r="X15" s="265" t="s">
        <v>10</v>
      </c>
      <c r="Y15" s="168"/>
      <c r="Z15" s="168"/>
      <c r="AA15" s="244"/>
      <c r="AB15" s="265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304"/>
    </row>
    <row r="16" spans="1:54" ht="13.35" customHeight="1">
      <c r="A16" s="150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6"/>
      <c r="X16" s="265"/>
      <c r="Y16" s="168"/>
      <c r="Z16" s="168"/>
      <c r="AA16" s="244"/>
      <c r="AB16" s="265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304"/>
    </row>
    <row r="17" spans="1:50" ht="13.35" customHeight="1">
      <c r="A17" s="242" t="s">
        <v>52</v>
      </c>
      <c r="B17" s="170"/>
      <c r="C17" s="170"/>
      <c r="D17" s="170"/>
      <c r="E17" s="170"/>
      <c r="F17" s="171"/>
      <c r="G17" s="287" t="s">
        <v>76</v>
      </c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8"/>
      <c r="X17" s="265"/>
      <c r="Y17" s="168"/>
      <c r="Z17" s="168"/>
      <c r="AA17" s="244"/>
      <c r="AB17" s="265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304"/>
    </row>
    <row r="18" spans="1:50" ht="12" customHeight="1">
      <c r="A18" s="150"/>
      <c r="B18" s="145"/>
      <c r="C18" s="145"/>
      <c r="D18" s="145"/>
      <c r="E18" s="145"/>
      <c r="F18" s="146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90"/>
      <c r="X18" s="265"/>
      <c r="Y18" s="168"/>
      <c r="Z18" s="168"/>
      <c r="AA18" s="244"/>
      <c r="AB18" s="265"/>
      <c r="AC18" s="168"/>
      <c r="AD18" s="168"/>
      <c r="AE18" s="168"/>
      <c r="AF18" s="168"/>
      <c r="AG18" s="168"/>
      <c r="AH18" s="275"/>
      <c r="AI18" s="276"/>
      <c r="AJ18" s="276"/>
      <c r="AK18" s="276"/>
      <c r="AN18" s="275"/>
      <c r="AO18" s="276"/>
      <c r="AP18" s="276"/>
      <c r="AS18" s="275"/>
      <c r="AT18" s="276"/>
      <c r="AU18" s="276"/>
      <c r="AV18" s="276"/>
      <c r="AW18" s="9"/>
      <c r="AX18" s="10"/>
    </row>
    <row r="19" spans="1:50" ht="5.45" customHeight="1">
      <c r="A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265"/>
      <c r="Y19" s="168"/>
      <c r="Z19" s="168"/>
      <c r="AA19" s="244"/>
      <c r="AB19" s="172"/>
      <c r="AC19" s="145"/>
      <c r="AD19" s="145"/>
      <c r="AE19" s="145"/>
      <c r="AF19" s="145"/>
      <c r="AG19" s="145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8"/>
    </row>
    <row r="20" spans="1:50">
      <c r="A20" s="242" t="s">
        <v>11</v>
      </c>
      <c r="B20" s="170"/>
      <c r="C20" s="170"/>
      <c r="D20" s="170"/>
      <c r="E20" s="170"/>
      <c r="F20" s="171"/>
      <c r="G20" s="279" t="s">
        <v>77</v>
      </c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80"/>
      <c r="X20" s="169" t="s">
        <v>12</v>
      </c>
      <c r="Y20" s="170"/>
      <c r="Z20" s="170"/>
      <c r="AA20" s="171"/>
      <c r="AB20" s="253" t="s">
        <v>18</v>
      </c>
      <c r="AC20" s="254"/>
      <c r="AD20" s="254"/>
      <c r="AE20" s="254"/>
      <c r="AF20" s="254"/>
      <c r="AG20" s="254"/>
      <c r="AH20" s="254"/>
      <c r="AI20" s="254"/>
      <c r="AJ20" s="283"/>
      <c r="AK20" s="169" t="s">
        <v>78</v>
      </c>
      <c r="AL20" s="170"/>
      <c r="AM20" s="170"/>
      <c r="AN20" s="171"/>
      <c r="AO20" s="253" t="s">
        <v>19</v>
      </c>
      <c r="AP20" s="254"/>
      <c r="AQ20" s="254"/>
      <c r="AR20" s="254"/>
      <c r="AS20" s="254"/>
      <c r="AT20" s="254"/>
      <c r="AU20" s="254"/>
      <c r="AV20" s="254"/>
      <c r="AW20" s="254"/>
      <c r="AX20" s="255"/>
    </row>
    <row r="21" spans="1:50" ht="19.5" thickBot="1">
      <c r="A21" s="150"/>
      <c r="B21" s="145"/>
      <c r="C21" s="145"/>
      <c r="D21" s="145"/>
      <c r="E21" s="145"/>
      <c r="F21" s="146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2"/>
      <c r="X21" s="172"/>
      <c r="Y21" s="145"/>
      <c r="Z21" s="145"/>
      <c r="AA21" s="146"/>
      <c r="AB21" s="284"/>
      <c r="AC21" s="285"/>
      <c r="AD21" s="285"/>
      <c r="AE21" s="285"/>
      <c r="AF21" s="285"/>
      <c r="AG21" s="285"/>
      <c r="AH21" s="257"/>
      <c r="AI21" s="257"/>
      <c r="AJ21" s="286"/>
      <c r="AK21" s="265"/>
      <c r="AL21" s="168"/>
      <c r="AM21" s="168"/>
      <c r="AN21" s="244"/>
      <c r="AO21" s="256"/>
      <c r="AP21" s="257"/>
      <c r="AQ21" s="257"/>
      <c r="AR21" s="257"/>
      <c r="AS21" s="257"/>
      <c r="AT21" s="257"/>
      <c r="AU21" s="257"/>
      <c r="AV21" s="257"/>
      <c r="AW21" s="257"/>
      <c r="AX21" s="258"/>
    </row>
    <row r="22" spans="1:50" ht="12" customHeight="1">
      <c r="A22" s="228" t="s">
        <v>53</v>
      </c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30"/>
      <c r="M22" s="532">
        <f>ROUNDDOWN(M25*1.1,0)</f>
        <v>198000</v>
      </c>
      <c r="N22" s="533"/>
      <c r="O22" s="533"/>
      <c r="P22" s="533"/>
      <c r="Q22" s="533"/>
      <c r="R22" s="533"/>
      <c r="S22" s="533"/>
      <c r="T22" s="533"/>
      <c r="U22" s="533"/>
      <c r="V22" s="533"/>
      <c r="W22" s="533"/>
      <c r="X22" s="533"/>
      <c r="Y22" s="533"/>
      <c r="Z22" s="533"/>
      <c r="AA22" s="533"/>
      <c r="AB22" s="534"/>
      <c r="AC22" s="169"/>
      <c r="AD22" s="170"/>
      <c r="AE22" s="170"/>
      <c r="AF22" s="170"/>
      <c r="AG22" s="170"/>
      <c r="AH22" s="266" t="s">
        <v>54</v>
      </c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8"/>
    </row>
    <row r="23" spans="1:50" ht="12" customHeight="1">
      <c r="A23" s="231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3"/>
      <c r="M23" s="535"/>
      <c r="N23" s="536"/>
      <c r="O23" s="536"/>
      <c r="P23" s="536"/>
      <c r="Q23" s="536"/>
      <c r="R23" s="536"/>
      <c r="S23" s="536"/>
      <c r="T23" s="536"/>
      <c r="U23" s="536"/>
      <c r="V23" s="536"/>
      <c r="W23" s="536"/>
      <c r="X23" s="536"/>
      <c r="Y23" s="536"/>
      <c r="Z23" s="536"/>
      <c r="AA23" s="536"/>
      <c r="AB23" s="537"/>
      <c r="AC23" s="265"/>
      <c r="AD23" s="168"/>
      <c r="AE23" s="168"/>
      <c r="AF23" s="168"/>
      <c r="AG23" s="168"/>
      <c r="AH23" s="269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1"/>
    </row>
    <row r="24" spans="1:50" ht="5.45" customHeight="1">
      <c r="A24" s="147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9"/>
      <c r="AC24" s="172"/>
      <c r="AD24" s="145"/>
      <c r="AE24" s="145"/>
      <c r="AF24" s="145"/>
      <c r="AG24" s="145"/>
      <c r="AH24" s="272"/>
      <c r="AI24" s="273"/>
      <c r="AJ24" s="273"/>
      <c r="AK24" s="273"/>
      <c r="AL24" s="273"/>
      <c r="AM24" s="273"/>
      <c r="AN24" s="273"/>
      <c r="AO24" s="273"/>
      <c r="AP24" s="273"/>
      <c r="AQ24" s="273"/>
      <c r="AR24" s="273"/>
      <c r="AS24" s="273"/>
      <c r="AT24" s="273"/>
      <c r="AU24" s="273"/>
      <c r="AV24" s="273"/>
      <c r="AW24" s="273"/>
      <c r="AX24" s="274"/>
    </row>
    <row r="25" spans="1:50" ht="12" customHeight="1">
      <c r="A25" s="228" t="s">
        <v>55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30"/>
      <c r="M25" s="234">
        <v>180000</v>
      </c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6"/>
      <c r="AC25" s="169"/>
      <c r="AD25" s="170"/>
      <c r="AE25" s="170"/>
      <c r="AF25" s="170"/>
      <c r="AG25" s="240"/>
      <c r="AH25" s="242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1"/>
    </row>
    <row r="26" spans="1:50" ht="12" customHeight="1">
      <c r="A26" s="231"/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3"/>
      <c r="M26" s="237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9"/>
      <c r="AC26" s="172"/>
      <c r="AD26" s="145"/>
      <c r="AE26" s="145"/>
      <c r="AF26" s="145"/>
      <c r="AG26" s="241"/>
      <c r="AH26" s="243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244"/>
    </row>
    <row r="27" spans="1:50" ht="18" customHeight="1">
      <c r="A27" s="147" t="s">
        <v>56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9"/>
      <c r="R27" s="169" t="s">
        <v>57</v>
      </c>
      <c r="S27" s="170"/>
      <c r="T27" s="170"/>
      <c r="U27" s="170"/>
      <c r="V27" s="170" t="s">
        <v>58</v>
      </c>
      <c r="W27" s="171"/>
      <c r="X27" s="169" t="s">
        <v>59</v>
      </c>
      <c r="Y27" s="170"/>
      <c r="Z27" s="170"/>
      <c r="AA27" s="170"/>
      <c r="AB27" s="170"/>
      <c r="AC27" s="170"/>
      <c r="AD27" s="170"/>
      <c r="AE27" s="170"/>
      <c r="AF27" s="170"/>
      <c r="AG27" s="240"/>
      <c r="AH27" s="243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244"/>
    </row>
    <row r="28" spans="1:50" ht="17.100000000000001" customHeight="1">
      <c r="A28" s="14">
        <v>1</v>
      </c>
      <c r="B28" s="525" t="s">
        <v>79</v>
      </c>
      <c r="C28" s="526"/>
      <c r="D28" s="526"/>
      <c r="E28" s="526"/>
      <c r="F28" s="526"/>
      <c r="G28" s="526"/>
      <c r="H28" s="526"/>
      <c r="I28" s="526"/>
      <c r="J28" s="526"/>
      <c r="K28" s="526"/>
      <c r="L28" s="526"/>
      <c r="M28" s="526"/>
      <c r="N28" s="526"/>
      <c r="O28" s="526"/>
      <c r="P28" s="526"/>
      <c r="Q28" s="526"/>
      <c r="R28" s="527">
        <v>100</v>
      </c>
      <c r="S28" s="527"/>
      <c r="T28" s="527"/>
      <c r="U28" s="528"/>
      <c r="V28" s="538" t="s">
        <v>58</v>
      </c>
      <c r="W28" s="539"/>
      <c r="X28" s="529">
        <f>M25*R28/100</f>
        <v>180000</v>
      </c>
      <c r="Y28" s="529"/>
      <c r="Z28" s="529"/>
      <c r="AA28" s="529"/>
      <c r="AB28" s="529"/>
      <c r="AC28" s="529"/>
      <c r="AD28" s="529"/>
      <c r="AE28" s="529"/>
      <c r="AF28" s="529"/>
      <c r="AG28" s="530"/>
      <c r="AH28" s="243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244"/>
    </row>
    <row r="29" spans="1:50" ht="17.100000000000001" customHeight="1">
      <c r="A29" s="15">
        <v>2</v>
      </c>
      <c r="B29" s="515"/>
      <c r="C29" s="516"/>
      <c r="D29" s="516"/>
      <c r="E29" s="516"/>
      <c r="F29" s="516"/>
      <c r="G29" s="516"/>
      <c r="H29" s="516"/>
      <c r="I29" s="516"/>
      <c r="J29" s="516"/>
      <c r="K29" s="516"/>
      <c r="L29" s="516"/>
      <c r="M29" s="516"/>
      <c r="N29" s="516"/>
      <c r="O29" s="516"/>
      <c r="P29" s="516"/>
      <c r="Q29" s="516"/>
      <c r="R29" s="531"/>
      <c r="S29" s="531"/>
      <c r="T29" s="531"/>
      <c r="U29" s="531"/>
      <c r="V29" s="531"/>
      <c r="W29" s="531"/>
      <c r="X29" s="518"/>
      <c r="Y29" s="518"/>
      <c r="Z29" s="518"/>
      <c r="AA29" s="518"/>
      <c r="AB29" s="518"/>
      <c r="AC29" s="518"/>
      <c r="AD29" s="518"/>
      <c r="AE29" s="518"/>
      <c r="AF29" s="518"/>
      <c r="AG29" s="519"/>
      <c r="AH29" s="243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244"/>
    </row>
    <row r="30" spans="1:50" ht="17.100000000000001" customHeight="1">
      <c r="A30" s="15">
        <v>3</v>
      </c>
      <c r="B30" s="515"/>
      <c r="C30" s="516"/>
      <c r="D30" s="516"/>
      <c r="E30" s="516"/>
      <c r="F30" s="516"/>
      <c r="G30" s="516"/>
      <c r="H30" s="516"/>
      <c r="I30" s="516"/>
      <c r="J30" s="516"/>
      <c r="K30" s="516"/>
      <c r="L30" s="516"/>
      <c r="M30" s="516"/>
      <c r="N30" s="516"/>
      <c r="O30" s="516"/>
      <c r="P30" s="516"/>
      <c r="Q30" s="516"/>
      <c r="R30" s="517"/>
      <c r="S30" s="517"/>
      <c r="T30" s="517"/>
      <c r="U30" s="517"/>
      <c r="V30" s="517"/>
      <c r="W30" s="517"/>
      <c r="X30" s="518"/>
      <c r="Y30" s="518"/>
      <c r="Z30" s="518"/>
      <c r="AA30" s="518"/>
      <c r="AB30" s="518"/>
      <c r="AC30" s="518"/>
      <c r="AD30" s="518"/>
      <c r="AE30" s="518"/>
      <c r="AF30" s="518"/>
      <c r="AG30" s="519"/>
      <c r="AH30" s="243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244"/>
    </row>
    <row r="31" spans="1:50" ht="17.100000000000001" customHeight="1">
      <c r="A31" s="15">
        <v>4</v>
      </c>
      <c r="B31" s="515"/>
      <c r="C31" s="516"/>
      <c r="D31" s="516"/>
      <c r="E31" s="516"/>
      <c r="F31" s="516"/>
      <c r="G31" s="516"/>
      <c r="H31" s="516"/>
      <c r="I31" s="516"/>
      <c r="J31" s="516"/>
      <c r="K31" s="516"/>
      <c r="L31" s="516"/>
      <c r="M31" s="516"/>
      <c r="N31" s="516"/>
      <c r="O31" s="516"/>
      <c r="P31" s="516"/>
      <c r="Q31" s="516"/>
      <c r="R31" s="517"/>
      <c r="S31" s="517"/>
      <c r="T31" s="517"/>
      <c r="U31" s="517"/>
      <c r="V31" s="517"/>
      <c r="W31" s="517"/>
      <c r="X31" s="518"/>
      <c r="Y31" s="518"/>
      <c r="Z31" s="518"/>
      <c r="AA31" s="518"/>
      <c r="AB31" s="518"/>
      <c r="AC31" s="518"/>
      <c r="AD31" s="518"/>
      <c r="AE31" s="518"/>
      <c r="AF31" s="518"/>
      <c r="AG31" s="519"/>
      <c r="AH31" s="243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244"/>
    </row>
    <row r="32" spans="1:50" ht="17.100000000000001" customHeight="1">
      <c r="A32" s="15">
        <v>5</v>
      </c>
      <c r="B32" s="515"/>
      <c r="C32" s="516"/>
      <c r="D32" s="516"/>
      <c r="E32" s="516"/>
      <c r="F32" s="516"/>
      <c r="G32" s="516"/>
      <c r="H32" s="516"/>
      <c r="I32" s="516"/>
      <c r="J32" s="516"/>
      <c r="K32" s="516"/>
      <c r="L32" s="516"/>
      <c r="M32" s="516"/>
      <c r="N32" s="516"/>
      <c r="O32" s="516"/>
      <c r="P32" s="516"/>
      <c r="Q32" s="516"/>
      <c r="R32" s="517"/>
      <c r="S32" s="517"/>
      <c r="T32" s="517"/>
      <c r="U32" s="517"/>
      <c r="V32" s="517"/>
      <c r="W32" s="517"/>
      <c r="X32" s="518"/>
      <c r="Y32" s="518"/>
      <c r="Z32" s="518"/>
      <c r="AA32" s="518"/>
      <c r="AB32" s="518"/>
      <c r="AC32" s="518"/>
      <c r="AD32" s="518"/>
      <c r="AE32" s="518"/>
      <c r="AF32" s="518"/>
      <c r="AG32" s="519"/>
      <c r="AH32" s="243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244"/>
    </row>
    <row r="33" spans="1:50" ht="17.100000000000001" customHeight="1">
      <c r="A33" s="15">
        <v>6</v>
      </c>
      <c r="B33" s="515"/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6"/>
      <c r="O33" s="516"/>
      <c r="P33" s="516"/>
      <c r="Q33" s="516"/>
      <c r="R33" s="517"/>
      <c r="S33" s="517"/>
      <c r="T33" s="517"/>
      <c r="U33" s="517"/>
      <c r="V33" s="517"/>
      <c r="W33" s="517"/>
      <c r="X33" s="518"/>
      <c r="Y33" s="518"/>
      <c r="Z33" s="518"/>
      <c r="AA33" s="518"/>
      <c r="AB33" s="518"/>
      <c r="AC33" s="518"/>
      <c r="AD33" s="518"/>
      <c r="AE33" s="518"/>
      <c r="AF33" s="518"/>
      <c r="AG33" s="519"/>
      <c r="AH33" s="243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244"/>
    </row>
    <row r="34" spans="1:50" ht="17.100000000000001" customHeight="1">
      <c r="A34" s="15">
        <v>7</v>
      </c>
      <c r="B34" s="515"/>
      <c r="C34" s="516"/>
      <c r="D34" s="516"/>
      <c r="E34" s="516"/>
      <c r="F34" s="516"/>
      <c r="G34" s="516"/>
      <c r="H34" s="516"/>
      <c r="I34" s="516"/>
      <c r="J34" s="516"/>
      <c r="K34" s="516"/>
      <c r="L34" s="516"/>
      <c r="M34" s="516"/>
      <c r="N34" s="516"/>
      <c r="O34" s="516"/>
      <c r="P34" s="516"/>
      <c r="Q34" s="516"/>
      <c r="R34" s="517"/>
      <c r="S34" s="517"/>
      <c r="T34" s="517"/>
      <c r="U34" s="517"/>
      <c r="V34" s="517"/>
      <c r="W34" s="517"/>
      <c r="X34" s="518"/>
      <c r="Y34" s="518"/>
      <c r="Z34" s="518"/>
      <c r="AA34" s="518"/>
      <c r="AB34" s="518"/>
      <c r="AC34" s="518"/>
      <c r="AD34" s="518"/>
      <c r="AE34" s="518"/>
      <c r="AF34" s="518"/>
      <c r="AG34" s="519"/>
      <c r="AH34" s="243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244"/>
    </row>
    <row r="35" spans="1:50" ht="17.100000000000001" customHeight="1">
      <c r="A35" s="15">
        <v>8</v>
      </c>
      <c r="B35" s="515"/>
      <c r="C35" s="516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6"/>
      <c r="O35" s="516"/>
      <c r="P35" s="516"/>
      <c r="Q35" s="516"/>
      <c r="R35" s="517"/>
      <c r="S35" s="517"/>
      <c r="T35" s="517"/>
      <c r="U35" s="517"/>
      <c r="V35" s="517"/>
      <c r="W35" s="517"/>
      <c r="X35" s="518"/>
      <c r="Y35" s="518"/>
      <c r="Z35" s="518"/>
      <c r="AA35" s="518"/>
      <c r="AB35" s="518"/>
      <c r="AC35" s="518"/>
      <c r="AD35" s="518"/>
      <c r="AE35" s="518"/>
      <c r="AF35" s="518"/>
      <c r="AG35" s="519"/>
      <c r="AH35" s="243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244"/>
    </row>
    <row r="36" spans="1:50" ht="17.100000000000001" customHeight="1">
      <c r="A36" s="16">
        <v>9</v>
      </c>
      <c r="B36" s="520"/>
      <c r="C36" s="521"/>
      <c r="D36" s="521"/>
      <c r="E36" s="521"/>
      <c r="F36" s="521"/>
      <c r="G36" s="521"/>
      <c r="H36" s="521"/>
      <c r="I36" s="521"/>
      <c r="J36" s="521"/>
      <c r="K36" s="521"/>
      <c r="L36" s="521"/>
      <c r="M36" s="521"/>
      <c r="N36" s="521"/>
      <c r="O36" s="521"/>
      <c r="P36" s="521"/>
      <c r="Q36" s="521"/>
      <c r="R36" s="522"/>
      <c r="S36" s="522"/>
      <c r="T36" s="522"/>
      <c r="U36" s="522"/>
      <c r="V36" s="522"/>
      <c r="W36" s="522"/>
      <c r="X36" s="523"/>
      <c r="Y36" s="523"/>
      <c r="Z36" s="523"/>
      <c r="AA36" s="523"/>
      <c r="AB36" s="523"/>
      <c r="AC36" s="523"/>
      <c r="AD36" s="523"/>
      <c r="AE36" s="523"/>
      <c r="AF36" s="523"/>
      <c r="AG36" s="524"/>
      <c r="AH36" s="243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244"/>
    </row>
    <row r="37" spans="1:50" ht="17.100000000000001" customHeight="1">
      <c r="A37" s="207" t="s">
        <v>60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9"/>
      <c r="S37" s="209"/>
      <c r="T37" s="209"/>
      <c r="U37" s="209"/>
      <c r="V37" s="209"/>
      <c r="W37" s="209"/>
      <c r="X37" s="210">
        <f>ROUNDDOWN(X28*0.1,0)</f>
        <v>18000</v>
      </c>
      <c r="Y37" s="210"/>
      <c r="Z37" s="210"/>
      <c r="AA37" s="210"/>
      <c r="AB37" s="210"/>
      <c r="AC37" s="210"/>
      <c r="AD37" s="210"/>
      <c r="AE37" s="210"/>
      <c r="AF37" s="210"/>
      <c r="AG37" s="211"/>
      <c r="AH37" s="148" t="s">
        <v>61</v>
      </c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9"/>
    </row>
    <row r="38" spans="1:50" ht="17.100000000000001" customHeight="1">
      <c r="A38" s="183" t="s">
        <v>62</v>
      </c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212">
        <f>R28</f>
        <v>100</v>
      </c>
      <c r="S38" s="212"/>
      <c r="T38" s="212"/>
      <c r="U38" s="213"/>
      <c r="V38" s="149" t="s">
        <v>58</v>
      </c>
      <c r="W38" s="184"/>
      <c r="X38" s="201">
        <f>SUM(X28:AG37)</f>
        <v>198000</v>
      </c>
      <c r="Y38" s="201"/>
      <c r="Z38" s="201"/>
      <c r="AA38" s="201"/>
      <c r="AB38" s="201"/>
      <c r="AC38" s="201"/>
      <c r="AD38" s="201"/>
      <c r="AE38" s="201"/>
      <c r="AF38" s="201"/>
      <c r="AG38" s="202"/>
      <c r="AH38" s="214" t="s">
        <v>58</v>
      </c>
      <c r="AI38" s="215"/>
      <c r="AJ38" s="215"/>
      <c r="AK38" s="215"/>
      <c r="AL38" s="215"/>
      <c r="AM38" s="216"/>
      <c r="AN38" s="17"/>
      <c r="AO38" s="18"/>
      <c r="AP38" s="19"/>
      <c r="AQ38" s="18"/>
      <c r="AR38" s="20"/>
      <c r="AS38" s="19"/>
      <c r="AT38" s="18"/>
      <c r="AU38" s="20"/>
      <c r="AV38" s="18"/>
      <c r="AW38" s="18"/>
      <c r="AX38" s="21"/>
    </row>
    <row r="39" spans="1:50" ht="17.100000000000001" customHeight="1">
      <c r="A39" s="183" t="s">
        <v>63</v>
      </c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99"/>
      <c r="S39" s="199"/>
      <c r="T39" s="199"/>
      <c r="U39" s="200"/>
      <c r="V39" s="149" t="s">
        <v>58</v>
      </c>
      <c r="W39" s="184"/>
      <c r="X39" s="201">
        <f>X38*R39/100</f>
        <v>0</v>
      </c>
      <c r="Y39" s="201"/>
      <c r="Z39" s="201"/>
      <c r="AA39" s="201"/>
      <c r="AB39" s="201"/>
      <c r="AC39" s="201"/>
      <c r="AD39" s="201"/>
      <c r="AE39" s="201"/>
      <c r="AF39" s="201"/>
      <c r="AG39" s="202"/>
      <c r="AH39" s="203" t="s">
        <v>64</v>
      </c>
      <c r="AI39" s="203"/>
      <c r="AJ39" s="203"/>
      <c r="AK39" s="203"/>
      <c r="AL39" s="203"/>
      <c r="AM39" s="204"/>
      <c r="AN39" s="22"/>
      <c r="AO39" s="23"/>
      <c r="AP39" s="24"/>
      <c r="AQ39" s="23"/>
      <c r="AR39" s="25"/>
      <c r="AS39" s="24"/>
      <c r="AT39" s="23"/>
      <c r="AU39" s="25"/>
      <c r="AV39" s="23"/>
      <c r="AW39" s="23"/>
      <c r="AX39" s="26"/>
    </row>
    <row r="40" spans="1:50" ht="17.100000000000001" customHeight="1">
      <c r="A40" s="183" t="s">
        <v>65</v>
      </c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205">
        <f>ROUNDUP(X40/M22*100,2)</f>
        <v>0</v>
      </c>
      <c r="S40" s="205"/>
      <c r="T40" s="205"/>
      <c r="U40" s="206"/>
      <c r="V40" s="149" t="s">
        <v>58</v>
      </c>
      <c r="W40" s="184"/>
      <c r="X40" s="187">
        <v>0</v>
      </c>
      <c r="Y40" s="187"/>
      <c r="Z40" s="187"/>
      <c r="AA40" s="187"/>
      <c r="AB40" s="187"/>
      <c r="AC40" s="187"/>
      <c r="AD40" s="187"/>
      <c r="AE40" s="187"/>
      <c r="AF40" s="187"/>
      <c r="AG40" s="188"/>
      <c r="AH40" s="189" t="s">
        <v>66</v>
      </c>
      <c r="AI40" s="190"/>
      <c r="AJ40" s="190"/>
      <c r="AK40" s="190"/>
      <c r="AL40" s="190"/>
      <c r="AM40" s="191"/>
      <c r="AN40" s="22"/>
      <c r="AO40" s="23"/>
      <c r="AP40" s="24"/>
      <c r="AQ40" s="23"/>
      <c r="AR40" s="25"/>
      <c r="AS40" s="24"/>
      <c r="AT40" s="23"/>
      <c r="AU40" s="25"/>
      <c r="AV40" s="23"/>
      <c r="AW40" s="23"/>
      <c r="AX40" s="26"/>
    </row>
    <row r="41" spans="1:50" ht="17.100000000000001" customHeight="1">
      <c r="A41" s="183" t="s">
        <v>67</v>
      </c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5">
        <v>100</v>
      </c>
      <c r="S41" s="185"/>
      <c r="T41" s="185"/>
      <c r="U41" s="186"/>
      <c r="V41" s="149" t="s">
        <v>58</v>
      </c>
      <c r="W41" s="184"/>
      <c r="X41" s="187">
        <v>198000</v>
      </c>
      <c r="Y41" s="187"/>
      <c r="Z41" s="187"/>
      <c r="AA41" s="187"/>
      <c r="AB41" s="187"/>
      <c r="AC41" s="187"/>
      <c r="AD41" s="187"/>
      <c r="AE41" s="187"/>
      <c r="AF41" s="187"/>
      <c r="AG41" s="188"/>
      <c r="AH41" s="189" t="s">
        <v>68</v>
      </c>
      <c r="AI41" s="190"/>
      <c r="AJ41" s="190"/>
      <c r="AK41" s="190"/>
      <c r="AL41" s="190"/>
      <c r="AM41" s="191"/>
      <c r="AN41" s="22"/>
      <c r="AO41" s="23"/>
      <c r="AP41" s="24"/>
      <c r="AQ41" s="23"/>
      <c r="AR41" s="25"/>
      <c r="AS41" s="24"/>
      <c r="AT41" s="23"/>
      <c r="AU41" s="25"/>
      <c r="AV41" s="23"/>
      <c r="AW41" s="23"/>
      <c r="AX41" s="26"/>
    </row>
    <row r="42" spans="1:50" ht="17.100000000000001" customHeight="1" thickBot="1">
      <c r="A42" s="192" t="s">
        <v>69</v>
      </c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4">
        <f>100-R40-R41</f>
        <v>0</v>
      </c>
      <c r="S42" s="194"/>
      <c r="T42" s="194"/>
      <c r="U42" s="195"/>
      <c r="V42" s="196" t="s">
        <v>58</v>
      </c>
      <c r="W42" s="193"/>
      <c r="X42" s="197">
        <f>M22-X40-X41</f>
        <v>0</v>
      </c>
      <c r="Y42" s="197"/>
      <c r="Z42" s="197"/>
      <c r="AA42" s="197"/>
      <c r="AB42" s="197"/>
      <c r="AC42" s="197"/>
      <c r="AD42" s="197"/>
      <c r="AE42" s="197"/>
      <c r="AF42" s="197"/>
      <c r="AG42" s="198"/>
      <c r="AH42" s="190" t="s">
        <v>70</v>
      </c>
      <c r="AI42" s="190"/>
      <c r="AJ42" s="190"/>
      <c r="AK42" s="190"/>
      <c r="AL42" s="190"/>
      <c r="AM42" s="191"/>
      <c r="AN42" s="27"/>
      <c r="AO42" s="28"/>
      <c r="AP42" s="29"/>
      <c r="AQ42" s="28"/>
      <c r="AR42" s="30"/>
      <c r="AS42" s="29"/>
      <c r="AT42" s="28"/>
      <c r="AU42" s="30"/>
      <c r="AV42" s="28"/>
      <c r="AW42" s="28"/>
      <c r="AX42" s="31"/>
    </row>
    <row r="43" spans="1:50" ht="17.100000000000001" customHeight="1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80"/>
      <c r="AI43" s="181"/>
      <c r="AJ43" s="181"/>
      <c r="AK43" s="181"/>
      <c r="AL43" s="181"/>
      <c r="AM43" s="181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</row>
    <row r="44" spans="1:50" ht="17.100000000000001" customHeight="1">
      <c r="A44" s="166" t="s">
        <v>71</v>
      </c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78"/>
      <c r="Q44" s="178"/>
      <c r="R44" s="178"/>
      <c r="S44" s="178"/>
      <c r="T44" s="178"/>
      <c r="U44" s="178"/>
      <c r="V44" s="178"/>
      <c r="W44" s="178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6"/>
      <c r="AI44" s="177"/>
      <c r="AJ44" s="177"/>
      <c r="AK44" s="177"/>
      <c r="AL44" s="177"/>
      <c r="AM44" s="177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</row>
    <row r="45" spans="1:50" ht="17.100000000000001" customHeight="1">
      <c r="A45" s="166" t="s">
        <v>72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73"/>
      <c r="Q45" s="174"/>
      <c r="R45" s="174"/>
      <c r="S45" s="174"/>
      <c r="T45" s="174"/>
      <c r="U45" s="174"/>
      <c r="V45" s="174"/>
      <c r="W45" s="174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6"/>
      <c r="AI45" s="177"/>
      <c r="AJ45" s="177"/>
      <c r="AK45" s="177"/>
      <c r="AL45" s="177"/>
      <c r="AM45" s="177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</row>
    <row r="46" spans="1:50" ht="17.100000000000001" customHeight="1">
      <c r="A46" s="166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78"/>
      <c r="Q46" s="179"/>
      <c r="R46" s="179"/>
      <c r="S46" s="179"/>
      <c r="T46" s="179"/>
      <c r="U46" s="179"/>
      <c r="V46" s="179"/>
      <c r="W46" s="179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6"/>
      <c r="AI46" s="177"/>
      <c r="AJ46" s="177"/>
      <c r="AK46" s="177"/>
      <c r="AL46" s="177"/>
      <c r="AM46" s="177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</row>
    <row r="47" spans="1:50">
      <c r="A47" s="16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  <c r="AW47" s="168"/>
      <c r="AX47" s="168"/>
    </row>
    <row r="48" spans="1:50" ht="6.6" customHeight="1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</row>
    <row r="49" spans="1:50">
      <c r="A49" s="169" t="s">
        <v>14</v>
      </c>
      <c r="B49" s="170"/>
      <c r="C49" s="170"/>
      <c r="D49" s="170"/>
      <c r="E49" s="171"/>
      <c r="F49" s="169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1"/>
    </row>
    <row r="50" spans="1:50">
      <c r="A50" s="172"/>
      <c r="B50" s="145"/>
      <c r="C50" s="145"/>
      <c r="D50" s="145"/>
      <c r="E50" s="146"/>
      <c r="F50" s="172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6"/>
    </row>
    <row r="51" spans="1:50" ht="6.6" customHeight="1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</row>
    <row r="52" spans="1:50" s="32" customFormat="1" ht="13.5">
      <c r="A52" s="165" t="s">
        <v>73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 t="s">
        <v>15</v>
      </c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 t="s">
        <v>16</v>
      </c>
      <c r="AR52" s="165"/>
      <c r="AS52" s="165"/>
      <c r="AT52" s="165"/>
      <c r="AU52" s="165"/>
      <c r="AV52" s="165"/>
      <c r="AW52" s="165"/>
      <c r="AX52" s="165"/>
    </row>
    <row r="53" spans="1:50" s="32" customFormat="1" ht="12" customHeight="1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</row>
    <row r="54" spans="1:50" s="32" customFormat="1" ht="12" customHeight="1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165"/>
      <c r="AV54" s="165"/>
      <c r="AW54" s="165"/>
      <c r="AX54" s="165"/>
    </row>
    <row r="55" spans="1:50" s="32" customFormat="1" ht="12" customHeight="1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165"/>
      <c r="AV55" s="165"/>
      <c r="AW55" s="165"/>
      <c r="AX55" s="165"/>
    </row>
    <row r="56" spans="1:50" s="32" customFormat="1" ht="12" customHeight="1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</row>
    <row r="57" spans="1:50" s="32" customFormat="1" ht="12" customHeight="1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</row>
  </sheetData>
  <mergeCells count="161">
    <mergeCell ref="AS3:AU3"/>
    <mergeCell ref="AV3:AW3"/>
    <mergeCell ref="A4:AX4"/>
    <mergeCell ref="A5:Y5"/>
    <mergeCell ref="Z5:AX5"/>
    <mergeCell ref="A6:AX6"/>
    <mergeCell ref="A1:K1"/>
    <mergeCell ref="L1:AF1"/>
    <mergeCell ref="AH1:AK1"/>
    <mergeCell ref="AL1:AX1"/>
    <mergeCell ref="A2:AX2"/>
    <mergeCell ref="A3:AD3"/>
    <mergeCell ref="AE3:AK3"/>
    <mergeCell ref="AL3:AM3"/>
    <mergeCell ref="AN3:AP3"/>
    <mergeCell ref="AQ3:AR3"/>
    <mergeCell ref="A7:P7"/>
    <mergeCell ref="AF7:AX7"/>
    <mergeCell ref="A8:AX8"/>
    <mergeCell ref="A9:W9"/>
    <mergeCell ref="X9:AA9"/>
    <mergeCell ref="AB9:AC9"/>
    <mergeCell ref="AD9:AE9"/>
    <mergeCell ref="AF9:AG9"/>
    <mergeCell ref="AH9:AI9"/>
    <mergeCell ref="AJ9:AK9"/>
    <mergeCell ref="A13:W16"/>
    <mergeCell ref="X13:AA14"/>
    <mergeCell ref="X15:AA15"/>
    <mergeCell ref="X16:AA19"/>
    <mergeCell ref="A17:F18"/>
    <mergeCell ref="G17:W18"/>
    <mergeCell ref="AL9:AM9"/>
    <mergeCell ref="AN9:AX9"/>
    <mergeCell ref="A10:B12"/>
    <mergeCell ref="C10:F11"/>
    <mergeCell ref="G10:V11"/>
    <mergeCell ref="W10:W11"/>
    <mergeCell ref="X10:AA11"/>
    <mergeCell ref="AB10:AX17"/>
    <mergeCell ref="C12:W12"/>
    <mergeCell ref="X12:AA12"/>
    <mergeCell ref="AO20:AX21"/>
    <mergeCell ref="A22:L23"/>
    <mergeCell ref="M22:AB23"/>
    <mergeCell ref="AC22:AG24"/>
    <mergeCell ref="AH22:AX24"/>
    <mergeCell ref="A24:AB24"/>
    <mergeCell ref="AB18:AG19"/>
    <mergeCell ref="AH18:AK18"/>
    <mergeCell ref="AN18:AP18"/>
    <mergeCell ref="AS18:AV18"/>
    <mergeCell ref="AH19:AX19"/>
    <mergeCell ref="A20:F21"/>
    <mergeCell ref="G20:W21"/>
    <mergeCell ref="X20:AA21"/>
    <mergeCell ref="AB20:AJ21"/>
    <mergeCell ref="AK20:AN21"/>
    <mergeCell ref="A25:L26"/>
    <mergeCell ref="M25:AB26"/>
    <mergeCell ref="AC25:AG26"/>
    <mergeCell ref="AH25:AX36"/>
    <mergeCell ref="A27:Q27"/>
    <mergeCell ref="R27:U27"/>
    <mergeCell ref="V27:W27"/>
    <mergeCell ref="X27:AG27"/>
    <mergeCell ref="B28:Q28"/>
    <mergeCell ref="R28:U28"/>
    <mergeCell ref="B31:Q31"/>
    <mergeCell ref="R31:W31"/>
    <mergeCell ref="X31:AG31"/>
    <mergeCell ref="B32:Q32"/>
    <mergeCell ref="R32:W32"/>
    <mergeCell ref="X32:AG32"/>
    <mergeCell ref="V28:W28"/>
    <mergeCell ref="X28:AG28"/>
    <mergeCell ref="B29:Q29"/>
    <mergeCell ref="R29:W29"/>
    <mergeCell ref="X29:AG29"/>
    <mergeCell ref="B30:Q30"/>
    <mergeCell ref="R30:W30"/>
    <mergeCell ref="X30:AG30"/>
    <mergeCell ref="B35:Q35"/>
    <mergeCell ref="R35:W35"/>
    <mergeCell ref="X35:AG35"/>
    <mergeCell ref="B36:Q36"/>
    <mergeCell ref="R36:W36"/>
    <mergeCell ref="X36:AG36"/>
    <mergeCell ref="B33:Q33"/>
    <mergeCell ref="R33:W33"/>
    <mergeCell ref="X33:AG33"/>
    <mergeCell ref="B34:Q34"/>
    <mergeCell ref="R34:W34"/>
    <mergeCell ref="X34:AG34"/>
    <mergeCell ref="A37:Q37"/>
    <mergeCell ref="R37:W37"/>
    <mergeCell ref="X37:AG37"/>
    <mergeCell ref="AH37:AX37"/>
    <mergeCell ref="A38:Q38"/>
    <mergeCell ref="R38:U38"/>
    <mergeCell ref="V38:W38"/>
    <mergeCell ref="X38:AG38"/>
    <mergeCell ref="AH38:AM38"/>
    <mergeCell ref="A39:Q39"/>
    <mergeCell ref="R39:U39"/>
    <mergeCell ref="V39:W39"/>
    <mergeCell ref="X39:AG39"/>
    <mergeCell ref="AH39:AM39"/>
    <mergeCell ref="A40:Q40"/>
    <mergeCell ref="R40:U40"/>
    <mergeCell ref="V40:W40"/>
    <mergeCell ref="X40:AG40"/>
    <mergeCell ref="AH40:AM40"/>
    <mergeCell ref="A43:AG43"/>
    <mergeCell ref="AH43:AM43"/>
    <mergeCell ref="AN43:AX43"/>
    <mergeCell ref="A44:O44"/>
    <mergeCell ref="P44:W44"/>
    <mergeCell ref="X44:AG44"/>
    <mergeCell ref="AH44:AM44"/>
    <mergeCell ref="AN44:AX44"/>
    <mergeCell ref="A41:Q41"/>
    <mergeCell ref="R41:U41"/>
    <mergeCell ref="V41:W41"/>
    <mergeCell ref="X41:AG41"/>
    <mergeCell ref="AH41:AM41"/>
    <mergeCell ref="A42:Q42"/>
    <mergeCell ref="R42:U42"/>
    <mergeCell ref="V42:W42"/>
    <mergeCell ref="X42:AG42"/>
    <mergeCell ref="AH42:AM42"/>
    <mergeCell ref="A47:O47"/>
    <mergeCell ref="P47:AX47"/>
    <mergeCell ref="A48:AX48"/>
    <mergeCell ref="A49:E50"/>
    <mergeCell ref="F49:AX50"/>
    <mergeCell ref="A51:AX51"/>
    <mergeCell ref="A45:O45"/>
    <mergeCell ref="P45:W45"/>
    <mergeCell ref="X45:AG45"/>
    <mergeCell ref="AH45:AM45"/>
    <mergeCell ref="AN45:AX45"/>
    <mergeCell ref="A46:O46"/>
    <mergeCell ref="P46:W46"/>
    <mergeCell ref="X46:AG46"/>
    <mergeCell ref="AH46:AM46"/>
    <mergeCell ref="AN46:AX46"/>
    <mergeCell ref="AQ52:AX52"/>
    <mergeCell ref="A53:G57"/>
    <mergeCell ref="H53:N57"/>
    <mergeCell ref="O53:U57"/>
    <mergeCell ref="V53:AB57"/>
    <mergeCell ref="AC53:AI57"/>
    <mergeCell ref="AJ53:AP57"/>
    <mergeCell ref="AQ53:AX57"/>
    <mergeCell ref="A52:G52"/>
    <mergeCell ref="H52:N52"/>
    <mergeCell ref="O52:U52"/>
    <mergeCell ref="V52:AB52"/>
    <mergeCell ref="AC52:AI52"/>
    <mergeCell ref="AJ52:AP52"/>
  </mergeCells>
  <phoneticPr fontId="1"/>
  <pageMargins left="0.74803149606299213" right="0.59055118110236227" top="0.59055118110236227" bottom="0.31496062992125984" header="0.31496062992125984" footer="0.23622047244094491"/>
  <pageSetup paperSize="9" orientation="portrait" blackAndWhite="1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C0D50-946C-462E-8128-712F84FFCD5E}">
  <sheetPr>
    <tabColor theme="8" tint="0.59999389629810485"/>
  </sheetPr>
  <dimension ref="B1:CT286"/>
  <sheetViews>
    <sheetView showGridLines="0" view="pageBreakPreview" topLeftCell="B1" zoomScaleNormal="70" zoomScaleSheetLayoutView="100" workbookViewId="0">
      <selection activeCell="P19" sqref="P19:S20"/>
    </sheetView>
  </sheetViews>
  <sheetFormatPr defaultRowHeight="18.75"/>
  <cols>
    <col min="1" max="1" width="0" hidden="1" customWidth="1"/>
    <col min="2" max="2" width="5" customWidth="1"/>
    <col min="3" max="3" width="5.375" style="65" customWidth="1"/>
    <col min="4" max="4" width="5.25" style="65" customWidth="1"/>
    <col min="5" max="5" width="7.5" style="65" customWidth="1"/>
    <col min="6" max="6" width="6.875" style="65" customWidth="1"/>
    <col min="7" max="7" width="7.125" style="65" customWidth="1"/>
    <col min="8" max="8" width="7.375" style="65" customWidth="1"/>
    <col min="9" max="9" width="9" style="65"/>
    <col min="10" max="10" width="2.875" style="58" customWidth="1"/>
    <col min="11" max="59" width="1.875" customWidth="1"/>
    <col min="60" max="77" width="1.625" customWidth="1"/>
    <col min="78" max="78" width="9" customWidth="1"/>
    <col min="81" max="81" width="3.625" hidden="1" customWidth="1"/>
    <col min="82" max="82" width="3.75" hidden="1" customWidth="1"/>
    <col min="83" max="83" width="9" hidden="1" customWidth="1"/>
    <col min="84" max="84" width="0" hidden="1" customWidth="1"/>
  </cols>
  <sheetData>
    <row r="1" spans="2:98" ht="33">
      <c r="B1" s="131" t="s">
        <v>222</v>
      </c>
      <c r="C1" s="51"/>
      <c r="D1" s="51"/>
      <c r="E1" s="51"/>
      <c r="F1" s="51"/>
      <c r="G1" s="51"/>
      <c r="H1" s="51"/>
      <c r="I1" s="97"/>
      <c r="J1" s="579" t="s">
        <v>51</v>
      </c>
      <c r="K1" s="580"/>
      <c r="L1" s="580"/>
      <c r="M1" s="580"/>
      <c r="N1" s="580"/>
      <c r="O1" s="580"/>
      <c r="P1" s="580"/>
      <c r="Q1" s="580"/>
      <c r="R1" s="580"/>
      <c r="S1" s="580"/>
      <c r="T1" s="580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581">
        <v>2023</v>
      </c>
      <c r="AO1" s="581"/>
      <c r="AP1" s="581"/>
      <c r="AQ1" s="581"/>
      <c r="AR1" s="581"/>
      <c r="AS1" s="581"/>
      <c r="AT1" s="581"/>
      <c r="AU1" s="582" t="s">
        <v>0</v>
      </c>
      <c r="AV1" s="582"/>
      <c r="AW1" s="583">
        <v>10</v>
      </c>
      <c r="AX1" s="583"/>
      <c r="AY1" s="583"/>
      <c r="AZ1" s="582" t="s">
        <v>1</v>
      </c>
      <c r="BA1" s="582"/>
      <c r="BB1" s="583">
        <v>20</v>
      </c>
      <c r="BC1" s="583"/>
      <c r="BD1" s="583"/>
      <c r="BE1" s="570" t="s">
        <v>2</v>
      </c>
      <c r="BF1" s="570"/>
      <c r="BG1" s="136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</row>
    <row r="2" spans="2:98" ht="7.35" customHeight="1">
      <c r="B2" s="48"/>
      <c r="C2" s="51"/>
      <c r="D2" s="51"/>
      <c r="E2" s="51"/>
      <c r="F2" s="51"/>
      <c r="G2" s="51"/>
      <c r="H2" s="51"/>
      <c r="I2" s="97"/>
      <c r="J2" s="571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  <c r="AH2" s="572"/>
      <c r="AI2" s="572"/>
      <c r="AJ2" s="572"/>
      <c r="AK2" s="572"/>
      <c r="AL2" s="572"/>
      <c r="AM2" s="572"/>
      <c r="AN2" s="572"/>
      <c r="AO2" s="572"/>
      <c r="AP2" s="572"/>
      <c r="AQ2" s="572"/>
      <c r="AR2" s="572"/>
      <c r="AS2" s="572"/>
      <c r="AT2" s="572"/>
      <c r="AU2" s="572"/>
      <c r="AV2" s="572"/>
      <c r="AW2" s="572"/>
      <c r="AX2" s="572"/>
      <c r="AY2" s="572"/>
      <c r="AZ2" s="572"/>
      <c r="BA2" s="572"/>
      <c r="BB2" s="572"/>
      <c r="BC2" s="572"/>
      <c r="BD2" s="572"/>
      <c r="BE2" s="572"/>
      <c r="BF2" s="572"/>
      <c r="BG2" s="573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</row>
    <row r="3" spans="2:98">
      <c r="B3" s="48"/>
      <c r="C3" s="51"/>
      <c r="D3" s="51"/>
      <c r="E3" s="51"/>
      <c r="F3" s="51"/>
      <c r="G3" s="51"/>
      <c r="H3" s="51"/>
      <c r="I3" s="97"/>
      <c r="J3" s="574"/>
      <c r="K3" s="575"/>
      <c r="L3" s="575"/>
      <c r="M3" s="575"/>
      <c r="N3" s="575"/>
      <c r="O3" s="575"/>
      <c r="P3" s="575"/>
      <c r="Q3" s="575"/>
      <c r="R3" s="575"/>
      <c r="S3" s="575"/>
      <c r="T3" s="575"/>
      <c r="U3" s="575"/>
      <c r="V3" s="575"/>
      <c r="W3" s="575"/>
      <c r="X3" s="575"/>
      <c r="Y3" s="575"/>
      <c r="Z3" s="575"/>
      <c r="AA3" s="575"/>
      <c r="AB3" s="575"/>
      <c r="AC3" s="575"/>
      <c r="AD3" s="575"/>
      <c r="AE3" s="575"/>
      <c r="AF3" s="575"/>
      <c r="AG3" s="575"/>
      <c r="AH3" s="575"/>
      <c r="AI3" s="575"/>
      <c r="AJ3" s="575"/>
      <c r="AK3" s="575"/>
      <c r="AL3" s="575"/>
      <c r="AM3" s="575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37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48"/>
      <c r="CB3" s="48"/>
      <c r="CC3" s="48"/>
      <c r="CD3" s="83" t="s">
        <v>95</v>
      </c>
      <c r="CE3" s="48">
        <v>100</v>
      </c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</row>
    <row r="4" spans="2:98" ht="6" customHeight="1">
      <c r="B4" s="48"/>
      <c r="C4" s="51"/>
      <c r="D4" s="51"/>
      <c r="E4" s="51"/>
      <c r="F4" s="51"/>
      <c r="G4" s="51"/>
      <c r="H4" s="51"/>
      <c r="I4" s="97"/>
      <c r="J4" s="574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5"/>
      <c r="AI4" s="575"/>
      <c r="AJ4" s="575"/>
      <c r="AK4" s="575"/>
      <c r="AL4" s="575"/>
      <c r="AM4" s="575"/>
      <c r="AN4" s="575"/>
      <c r="AO4" s="575"/>
      <c r="AP4" s="575"/>
      <c r="AQ4" s="575"/>
      <c r="AR4" s="575"/>
      <c r="AS4" s="575"/>
      <c r="AT4" s="575"/>
      <c r="AU4" s="575"/>
      <c r="AV4" s="575"/>
      <c r="AW4" s="575"/>
      <c r="AX4" s="575"/>
      <c r="AY4" s="575"/>
      <c r="AZ4" s="575"/>
      <c r="BA4" s="575"/>
      <c r="BB4" s="575"/>
      <c r="BC4" s="575"/>
      <c r="BD4" s="575"/>
      <c r="BE4" s="575"/>
      <c r="BF4" s="575"/>
      <c r="BG4" s="576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48"/>
      <c r="CB4" s="48"/>
      <c r="CC4" s="48"/>
      <c r="CD4" s="48"/>
      <c r="CE4" s="48">
        <v>90</v>
      </c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</row>
    <row r="5" spans="2:98" ht="30">
      <c r="B5" s="134"/>
      <c r="C5" s="51"/>
      <c r="D5" s="134" t="s">
        <v>223</v>
      </c>
      <c r="E5" s="51"/>
      <c r="F5" s="51"/>
      <c r="G5" s="51"/>
      <c r="H5" s="51"/>
      <c r="I5" s="97"/>
      <c r="J5" s="577" t="s">
        <v>4</v>
      </c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5"/>
      <c r="AJ5" s="575"/>
      <c r="AK5" s="575"/>
      <c r="AL5" s="575"/>
      <c r="AM5" s="575"/>
      <c r="AN5" s="575"/>
      <c r="AO5" s="575"/>
      <c r="AP5" s="575"/>
      <c r="AQ5" s="575"/>
      <c r="AR5" s="575"/>
      <c r="AS5" s="575"/>
      <c r="AT5" s="575"/>
      <c r="AU5" s="575"/>
      <c r="AV5" s="575"/>
      <c r="AW5" s="575"/>
      <c r="AX5" s="575"/>
      <c r="AY5" s="575"/>
      <c r="AZ5" s="575"/>
      <c r="BA5" s="575"/>
      <c r="BB5" s="575"/>
      <c r="BC5" s="575"/>
      <c r="BD5" s="575"/>
      <c r="BE5" s="575"/>
      <c r="BF5" s="575"/>
      <c r="BG5" s="576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</row>
    <row r="6" spans="2:98" ht="6" customHeight="1">
      <c r="B6" s="48"/>
      <c r="C6" s="51"/>
      <c r="D6" s="51"/>
      <c r="E6" s="51"/>
      <c r="F6" s="51"/>
      <c r="G6" s="51"/>
      <c r="H6" s="51"/>
      <c r="I6" s="97"/>
      <c r="J6" s="574"/>
      <c r="K6" s="575"/>
      <c r="L6" s="575"/>
      <c r="M6" s="575"/>
      <c r="N6" s="575"/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5"/>
      <c r="Z6" s="575"/>
      <c r="AA6" s="575"/>
      <c r="AB6" s="575"/>
      <c r="AC6" s="575"/>
      <c r="AD6" s="575"/>
      <c r="AE6" s="575"/>
      <c r="AF6" s="575"/>
      <c r="AG6" s="575"/>
      <c r="AH6" s="575"/>
      <c r="AI6" s="575"/>
      <c r="AJ6" s="575"/>
      <c r="AK6" s="575"/>
      <c r="AL6" s="575"/>
      <c r="AM6" s="575"/>
      <c r="AN6" s="575"/>
      <c r="AO6" s="575"/>
      <c r="AP6" s="575"/>
      <c r="AQ6" s="575"/>
      <c r="AR6" s="575"/>
      <c r="AS6" s="575"/>
      <c r="AT6" s="575"/>
      <c r="AU6" s="575"/>
      <c r="AV6" s="575"/>
      <c r="AW6" s="575"/>
      <c r="AX6" s="575"/>
      <c r="AY6" s="575"/>
      <c r="AZ6" s="575"/>
      <c r="BA6" s="575"/>
      <c r="BB6" s="575"/>
      <c r="BC6" s="575"/>
      <c r="BD6" s="575"/>
      <c r="BE6" s="575"/>
      <c r="BF6" s="575"/>
      <c r="BG6" s="576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</row>
    <row r="7" spans="2:98">
      <c r="B7" s="48"/>
      <c r="C7" s="51"/>
      <c r="D7" s="51"/>
      <c r="E7" s="51"/>
      <c r="F7" s="51"/>
      <c r="G7" s="132"/>
      <c r="H7" s="132"/>
      <c r="I7" s="97"/>
      <c r="J7" s="577" t="s">
        <v>83</v>
      </c>
      <c r="K7" s="578"/>
      <c r="L7" s="578"/>
      <c r="M7" s="578"/>
      <c r="N7" s="578"/>
      <c r="O7" s="578"/>
      <c r="P7" s="578"/>
      <c r="Q7" s="578"/>
      <c r="R7" s="578"/>
      <c r="S7" s="578"/>
      <c r="T7" s="578"/>
      <c r="U7" s="578"/>
      <c r="V7" s="578"/>
      <c r="W7" s="578"/>
      <c r="X7" s="578"/>
      <c r="Y7" s="578"/>
      <c r="Z7" s="138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575"/>
      <c r="AP7" s="575"/>
      <c r="AQ7" s="575"/>
      <c r="AR7" s="575"/>
      <c r="AS7" s="575"/>
      <c r="AT7" s="575"/>
      <c r="AU7" s="575"/>
      <c r="AV7" s="575"/>
      <c r="AW7" s="575"/>
      <c r="AX7" s="575"/>
      <c r="AY7" s="575"/>
      <c r="AZ7" s="575"/>
      <c r="BA7" s="575"/>
      <c r="BB7" s="575"/>
      <c r="BC7" s="575"/>
      <c r="BD7" s="575"/>
      <c r="BE7" s="575"/>
      <c r="BF7" s="575"/>
      <c r="BG7" s="576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</row>
    <row r="8" spans="2:98" ht="6" customHeight="1">
      <c r="B8" s="48"/>
      <c r="C8" s="51"/>
      <c r="D8" s="51"/>
      <c r="E8" s="51"/>
      <c r="F8" s="51"/>
      <c r="G8" s="51"/>
      <c r="H8" s="51"/>
      <c r="I8" s="97"/>
      <c r="J8" s="584"/>
      <c r="K8" s="585"/>
      <c r="L8" s="585"/>
      <c r="M8" s="585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  <c r="Y8" s="585"/>
      <c r="Z8" s="585"/>
      <c r="AA8" s="585"/>
      <c r="AB8" s="585"/>
      <c r="AC8" s="585"/>
      <c r="AD8" s="585"/>
      <c r="AE8" s="585"/>
      <c r="AF8" s="585"/>
      <c r="AG8" s="585"/>
      <c r="AH8" s="585"/>
      <c r="AI8" s="585"/>
      <c r="AJ8" s="585"/>
      <c r="AK8" s="585"/>
      <c r="AL8" s="585"/>
      <c r="AM8" s="585"/>
      <c r="AN8" s="585"/>
      <c r="AO8" s="585"/>
      <c r="AP8" s="585"/>
      <c r="AQ8" s="585"/>
      <c r="AR8" s="585"/>
      <c r="AS8" s="585"/>
      <c r="AT8" s="585"/>
      <c r="AU8" s="585"/>
      <c r="AV8" s="585"/>
      <c r="AW8" s="585"/>
      <c r="AX8" s="585"/>
      <c r="AY8" s="585"/>
      <c r="AZ8" s="585"/>
      <c r="BA8" s="585"/>
      <c r="BB8" s="585"/>
      <c r="BC8" s="585"/>
      <c r="BD8" s="585"/>
      <c r="BE8" s="585"/>
      <c r="BF8" s="585"/>
      <c r="BG8" s="586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48"/>
      <c r="CB8" s="48"/>
      <c r="CC8" s="48"/>
      <c r="CD8" s="48"/>
      <c r="CE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</row>
    <row r="9" spans="2:98" ht="22.35" customHeight="1">
      <c r="B9" s="48"/>
      <c r="C9" s="51"/>
      <c r="D9" s="51"/>
      <c r="E9" s="51"/>
      <c r="F9" s="51"/>
      <c r="G9" s="132"/>
      <c r="H9" s="51"/>
      <c r="I9" s="97"/>
      <c r="J9" s="587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8"/>
      <c r="Z9" s="588"/>
      <c r="AA9" s="588"/>
      <c r="AB9" s="588"/>
      <c r="AC9" s="588"/>
      <c r="AD9" s="588"/>
      <c r="AE9" s="588"/>
      <c r="AF9" s="589"/>
      <c r="AG9" s="587" t="s">
        <v>7</v>
      </c>
      <c r="AH9" s="588"/>
      <c r="AI9" s="588"/>
      <c r="AJ9" s="589"/>
      <c r="AK9" s="590" t="s">
        <v>92</v>
      </c>
      <c r="AL9" s="591"/>
      <c r="AM9" s="590">
        <v>1</v>
      </c>
      <c r="AN9" s="591"/>
      <c r="AO9" s="590">
        <v>0</v>
      </c>
      <c r="AP9" s="591"/>
      <c r="AQ9" s="590">
        <v>0</v>
      </c>
      <c r="AR9" s="591"/>
      <c r="AS9" s="590">
        <v>0</v>
      </c>
      <c r="AT9" s="591"/>
      <c r="AU9" s="590">
        <v>1</v>
      </c>
      <c r="AV9" s="591"/>
      <c r="AW9" s="592"/>
      <c r="AX9" s="593"/>
      <c r="AY9" s="593"/>
      <c r="AZ9" s="593"/>
      <c r="BA9" s="593"/>
      <c r="BB9" s="593"/>
      <c r="BC9" s="593"/>
      <c r="BD9" s="593"/>
      <c r="BE9" s="593"/>
      <c r="BF9" s="593"/>
      <c r="BG9" s="594"/>
      <c r="BH9" s="98"/>
      <c r="BI9" s="540" t="s">
        <v>215</v>
      </c>
      <c r="BJ9" s="541"/>
      <c r="BK9" s="541"/>
      <c r="BL9" s="487"/>
      <c r="BM9" s="542" t="s">
        <v>216</v>
      </c>
      <c r="BN9" s="541"/>
      <c r="BO9" s="541"/>
      <c r="BP9" s="541"/>
      <c r="BQ9" s="541"/>
      <c r="BR9" s="487"/>
      <c r="BS9" s="542" t="s">
        <v>217</v>
      </c>
      <c r="BT9" s="541"/>
      <c r="BU9" s="541"/>
      <c r="BV9" s="541"/>
      <c r="BW9" s="541"/>
      <c r="BX9" s="487"/>
      <c r="BY9" s="98"/>
      <c r="BZ9" s="98"/>
      <c r="CA9" s="48"/>
      <c r="CB9" s="48"/>
      <c r="CC9" s="48"/>
      <c r="CD9" s="48"/>
      <c r="CE9" s="48"/>
      <c r="CF9" s="48" t="s">
        <v>219</v>
      </c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</row>
    <row r="10" spans="2:98" ht="13.35" customHeight="1">
      <c r="B10" s="48"/>
      <c r="C10" s="51"/>
      <c r="D10" s="51"/>
      <c r="E10" s="51"/>
      <c r="F10" s="51"/>
      <c r="G10" s="51"/>
      <c r="H10" s="51"/>
      <c r="I10" s="97"/>
      <c r="J10" s="595" t="s">
        <v>85</v>
      </c>
      <c r="K10" s="575"/>
      <c r="L10" s="575"/>
      <c r="M10" s="575"/>
      <c r="N10" s="575"/>
      <c r="O10" s="575"/>
      <c r="P10" s="596">
        <f>AG49</f>
        <v>6120000</v>
      </c>
      <c r="Q10" s="597"/>
      <c r="R10" s="597"/>
      <c r="S10" s="597"/>
      <c r="T10" s="597"/>
      <c r="U10" s="597"/>
      <c r="V10" s="597"/>
      <c r="W10" s="597"/>
      <c r="X10" s="597"/>
      <c r="Y10" s="597"/>
      <c r="Z10" s="597"/>
      <c r="AA10" s="597"/>
      <c r="AB10" s="597"/>
      <c r="AC10" s="597"/>
      <c r="AD10" s="597"/>
      <c r="AE10" s="598"/>
      <c r="AF10" s="605"/>
      <c r="AG10" s="595"/>
      <c r="AH10" s="575"/>
      <c r="AI10" s="575"/>
      <c r="AJ10" s="605"/>
      <c r="AK10" s="606" t="s">
        <v>212</v>
      </c>
      <c r="AL10" s="575"/>
      <c r="AM10" s="575"/>
      <c r="AN10" s="575"/>
      <c r="AO10" s="575"/>
      <c r="AP10" s="575"/>
      <c r="AQ10" s="575"/>
      <c r="AR10" s="575"/>
      <c r="AS10" s="575"/>
      <c r="AT10" s="575"/>
      <c r="AU10" s="575"/>
      <c r="AV10" s="575"/>
      <c r="AW10" s="575"/>
      <c r="AX10" s="575"/>
      <c r="AY10" s="575"/>
      <c r="AZ10" s="575"/>
      <c r="BA10" s="575"/>
      <c r="BB10" s="575"/>
      <c r="BC10" s="575"/>
      <c r="BD10" s="575"/>
      <c r="BE10" s="575"/>
      <c r="BF10" s="575"/>
      <c r="BG10" s="605"/>
      <c r="BH10" s="98"/>
      <c r="BI10" s="543" t="s">
        <v>108</v>
      </c>
      <c r="BJ10" s="544"/>
      <c r="BK10" s="544"/>
      <c r="BL10" s="545"/>
      <c r="BM10" s="549">
        <v>10500000</v>
      </c>
      <c r="BN10" s="550"/>
      <c r="BO10" s="550"/>
      <c r="BP10" s="550"/>
      <c r="BQ10" s="550"/>
      <c r="BR10" s="551"/>
      <c r="BS10" s="555">
        <f>ROUNDDOWN(BM10*0.1/1.1,0)</f>
        <v>954545</v>
      </c>
      <c r="BT10" s="556"/>
      <c r="BU10" s="556"/>
      <c r="BV10" s="556"/>
      <c r="BW10" s="556"/>
      <c r="BX10" s="557"/>
      <c r="BY10" s="98"/>
      <c r="BZ10" s="98"/>
      <c r="CA10" s="48"/>
      <c r="CB10" s="48"/>
      <c r="CC10" s="48"/>
      <c r="CD10" s="48"/>
      <c r="CE10" s="48"/>
      <c r="CF10" s="69" t="s">
        <v>109</v>
      </c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</row>
    <row r="11" spans="2:98">
      <c r="B11" s="48"/>
      <c r="C11" s="51"/>
      <c r="D11" s="51"/>
      <c r="E11" s="51"/>
      <c r="F11" s="51"/>
      <c r="G11" s="133"/>
      <c r="H11" s="51"/>
      <c r="I11" s="97"/>
      <c r="J11" s="595"/>
      <c r="K11" s="575"/>
      <c r="L11" s="575"/>
      <c r="M11" s="575"/>
      <c r="N11" s="575"/>
      <c r="O11" s="575"/>
      <c r="P11" s="599"/>
      <c r="Q11" s="600"/>
      <c r="R11" s="600"/>
      <c r="S11" s="600"/>
      <c r="T11" s="600"/>
      <c r="U11" s="600"/>
      <c r="V11" s="600"/>
      <c r="W11" s="600"/>
      <c r="X11" s="600"/>
      <c r="Y11" s="600"/>
      <c r="Z11" s="600"/>
      <c r="AA11" s="600"/>
      <c r="AB11" s="600"/>
      <c r="AC11" s="600"/>
      <c r="AD11" s="600"/>
      <c r="AE11" s="601"/>
      <c r="AF11" s="605"/>
      <c r="AG11" s="595"/>
      <c r="AH11" s="575"/>
      <c r="AI11" s="575"/>
      <c r="AJ11" s="605"/>
      <c r="AK11" s="595"/>
      <c r="AL11" s="575"/>
      <c r="AM11" s="575"/>
      <c r="AN11" s="575"/>
      <c r="AO11" s="575"/>
      <c r="AP11" s="575"/>
      <c r="AQ11" s="575"/>
      <c r="AR11" s="575"/>
      <c r="AS11" s="575"/>
      <c r="AT11" s="575"/>
      <c r="AU11" s="575"/>
      <c r="AV11" s="575"/>
      <c r="AW11" s="575"/>
      <c r="AX11" s="575"/>
      <c r="AY11" s="575"/>
      <c r="AZ11" s="575"/>
      <c r="BA11" s="575"/>
      <c r="BB11" s="575"/>
      <c r="BC11" s="575"/>
      <c r="BD11" s="575"/>
      <c r="BE11" s="575"/>
      <c r="BF11" s="575"/>
      <c r="BG11" s="605"/>
      <c r="BH11" s="98"/>
      <c r="BI11" s="546"/>
      <c r="BJ11" s="547"/>
      <c r="BK11" s="547"/>
      <c r="BL11" s="548"/>
      <c r="BM11" s="552"/>
      <c r="BN11" s="553"/>
      <c r="BO11" s="553"/>
      <c r="BP11" s="553"/>
      <c r="BQ11" s="553"/>
      <c r="BR11" s="554"/>
      <c r="BS11" s="558"/>
      <c r="BT11" s="559"/>
      <c r="BU11" s="559"/>
      <c r="BV11" s="559"/>
      <c r="BW11" s="559"/>
      <c r="BX11" s="560"/>
      <c r="BY11" s="98"/>
      <c r="BZ11" s="98"/>
      <c r="CA11" s="48"/>
      <c r="CB11" s="48"/>
      <c r="CC11" s="48"/>
      <c r="CD11" s="48"/>
      <c r="CE11" s="48"/>
      <c r="CF11" s="69" t="s">
        <v>110</v>
      </c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</row>
    <row r="12" spans="2:98" ht="13.35" customHeight="1">
      <c r="B12" s="48"/>
      <c r="C12" s="51"/>
      <c r="D12" s="51"/>
      <c r="E12" s="51"/>
      <c r="F12" s="51"/>
      <c r="G12" s="51"/>
      <c r="H12" s="51"/>
      <c r="I12" s="97"/>
      <c r="J12" s="99"/>
      <c r="K12" s="100"/>
      <c r="L12" s="100"/>
      <c r="M12" s="100"/>
      <c r="N12" s="100"/>
      <c r="O12" s="100"/>
      <c r="P12" s="602"/>
      <c r="Q12" s="603"/>
      <c r="R12" s="603"/>
      <c r="S12" s="603"/>
      <c r="T12" s="603"/>
      <c r="U12" s="603"/>
      <c r="V12" s="603"/>
      <c r="W12" s="603"/>
      <c r="X12" s="603"/>
      <c r="Y12" s="603"/>
      <c r="Z12" s="603"/>
      <c r="AA12" s="603"/>
      <c r="AB12" s="603"/>
      <c r="AC12" s="603"/>
      <c r="AD12" s="603"/>
      <c r="AE12" s="604"/>
      <c r="AF12" s="86"/>
      <c r="AG12" s="595" t="s">
        <v>9</v>
      </c>
      <c r="AH12" s="575"/>
      <c r="AI12" s="575"/>
      <c r="AJ12" s="605"/>
      <c r="AK12" s="595"/>
      <c r="AL12" s="575"/>
      <c r="AM12" s="575"/>
      <c r="AN12" s="575"/>
      <c r="AO12" s="575"/>
      <c r="AP12" s="575"/>
      <c r="AQ12" s="575"/>
      <c r="AR12" s="575"/>
      <c r="AS12" s="575"/>
      <c r="AT12" s="575"/>
      <c r="AU12" s="575"/>
      <c r="AV12" s="575"/>
      <c r="AW12" s="575"/>
      <c r="AX12" s="575"/>
      <c r="AY12" s="575"/>
      <c r="AZ12" s="575"/>
      <c r="BA12" s="575"/>
      <c r="BB12" s="575"/>
      <c r="BC12" s="575"/>
      <c r="BD12" s="575"/>
      <c r="BE12" s="575"/>
      <c r="BF12" s="575"/>
      <c r="BG12" s="605"/>
      <c r="BH12" s="98"/>
      <c r="BI12" s="543" t="s">
        <v>111</v>
      </c>
      <c r="BJ12" s="544"/>
      <c r="BK12" s="544"/>
      <c r="BL12" s="545"/>
      <c r="BM12" s="549">
        <v>-500000</v>
      </c>
      <c r="BN12" s="550"/>
      <c r="BO12" s="550"/>
      <c r="BP12" s="550"/>
      <c r="BQ12" s="550"/>
      <c r="BR12" s="551"/>
      <c r="BS12" s="555">
        <f>ROUNDDOWN(BM12*0.1/1.1,0)</f>
        <v>-45454</v>
      </c>
      <c r="BT12" s="556"/>
      <c r="BU12" s="556"/>
      <c r="BV12" s="556"/>
      <c r="BW12" s="556"/>
      <c r="BX12" s="557"/>
      <c r="BY12" s="98"/>
      <c r="BZ12" s="98"/>
      <c r="CA12" s="48"/>
      <c r="CB12" s="48"/>
      <c r="CC12" s="48"/>
      <c r="CD12" s="48"/>
      <c r="CE12" s="48"/>
      <c r="CF12" s="69" t="s">
        <v>111</v>
      </c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</row>
    <row r="13" spans="2:98" ht="13.35" customHeight="1">
      <c r="B13" s="48"/>
      <c r="C13" s="51"/>
      <c r="D13" s="51"/>
      <c r="E13" s="51"/>
      <c r="F13" s="51"/>
      <c r="G13" s="51"/>
      <c r="H13" s="51"/>
      <c r="I13" s="97"/>
      <c r="J13" s="99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86"/>
      <c r="AG13" s="595"/>
      <c r="AH13" s="575"/>
      <c r="AI13" s="575"/>
      <c r="AJ13" s="605"/>
      <c r="AK13" s="595"/>
      <c r="AL13" s="575"/>
      <c r="AM13" s="575"/>
      <c r="AN13" s="575"/>
      <c r="AO13" s="575"/>
      <c r="AP13" s="575"/>
      <c r="AQ13" s="575"/>
      <c r="AR13" s="575"/>
      <c r="AS13" s="575"/>
      <c r="AT13" s="575"/>
      <c r="AU13" s="575"/>
      <c r="AV13" s="575"/>
      <c r="AW13" s="575"/>
      <c r="AX13" s="575"/>
      <c r="AY13" s="575"/>
      <c r="AZ13" s="575"/>
      <c r="BA13" s="575"/>
      <c r="BB13" s="575"/>
      <c r="BC13" s="575"/>
      <c r="BD13" s="575"/>
      <c r="BE13" s="575"/>
      <c r="BF13" s="575"/>
      <c r="BG13" s="605"/>
      <c r="BH13" s="98"/>
      <c r="BI13" s="561"/>
      <c r="BJ13" s="562"/>
      <c r="BK13" s="562"/>
      <c r="BL13" s="563"/>
      <c r="BM13" s="564"/>
      <c r="BN13" s="565"/>
      <c r="BO13" s="565"/>
      <c r="BP13" s="565"/>
      <c r="BQ13" s="565"/>
      <c r="BR13" s="566"/>
      <c r="BS13" s="567"/>
      <c r="BT13" s="568"/>
      <c r="BU13" s="568"/>
      <c r="BV13" s="568"/>
      <c r="BW13" s="568"/>
      <c r="BX13" s="569"/>
      <c r="BY13" s="98"/>
      <c r="BZ13" s="98"/>
      <c r="CA13" s="48"/>
      <c r="CB13" s="48"/>
      <c r="CC13" s="48"/>
      <c r="CD13" s="48"/>
      <c r="CE13" s="48"/>
      <c r="CF13" s="69" t="s">
        <v>112</v>
      </c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</row>
    <row r="14" spans="2:98" ht="13.35" customHeight="1">
      <c r="B14" s="48"/>
      <c r="C14" s="51"/>
      <c r="D14" s="51"/>
      <c r="E14" s="51"/>
      <c r="F14" s="51"/>
      <c r="G14" s="51"/>
      <c r="H14" s="51"/>
      <c r="I14" s="97"/>
      <c r="J14" s="99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86"/>
      <c r="AG14" s="595"/>
      <c r="AH14" s="575"/>
      <c r="AI14" s="575"/>
      <c r="AJ14" s="605"/>
      <c r="AK14" s="595"/>
      <c r="AL14" s="575"/>
      <c r="AM14" s="575"/>
      <c r="AN14" s="575"/>
      <c r="AO14" s="575"/>
      <c r="AP14" s="575"/>
      <c r="AQ14" s="575"/>
      <c r="AR14" s="575"/>
      <c r="AS14" s="575"/>
      <c r="AT14" s="575"/>
      <c r="AU14" s="575"/>
      <c r="AV14" s="575"/>
      <c r="AW14" s="575"/>
      <c r="AX14" s="575"/>
      <c r="AY14" s="575"/>
      <c r="AZ14" s="575"/>
      <c r="BA14" s="575"/>
      <c r="BB14" s="575"/>
      <c r="BC14" s="575"/>
      <c r="BD14" s="575"/>
      <c r="BE14" s="575"/>
      <c r="BF14" s="575"/>
      <c r="BG14" s="605"/>
      <c r="BH14" s="98"/>
      <c r="BI14" s="546"/>
      <c r="BJ14" s="547"/>
      <c r="BK14" s="547"/>
      <c r="BL14" s="548"/>
      <c r="BM14" s="552"/>
      <c r="BN14" s="553"/>
      <c r="BO14" s="553"/>
      <c r="BP14" s="553"/>
      <c r="BQ14" s="553"/>
      <c r="BR14" s="554"/>
      <c r="BS14" s="558"/>
      <c r="BT14" s="559"/>
      <c r="BU14" s="559"/>
      <c r="BV14" s="559"/>
      <c r="BW14" s="559"/>
      <c r="BX14" s="560"/>
      <c r="BY14" s="98"/>
      <c r="BZ14" s="98"/>
      <c r="CA14" s="48"/>
      <c r="CB14" s="48"/>
      <c r="CC14" s="48"/>
      <c r="CD14" s="48"/>
      <c r="CE14" s="48"/>
      <c r="CF14" s="69" t="s">
        <v>113</v>
      </c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</row>
    <row r="15" spans="2:98" ht="13.35" customHeight="1">
      <c r="B15" s="134"/>
      <c r="C15" s="51"/>
      <c r="D15" s="51"/>
      <c r="E15" s="51"/>
      <c r="F15" s="51"/>
      <c r="G15" s="51"/>
      <c r="H15" s="51"/>
      <c r="I15" s="97"/>
      <c r="J15" s="99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86"/>
      <c r="AG15" s="595" t="s">
        <v>10</v>
      </c>
      <c r="AH15" s="575"/>
      <c r="AI15" s="575"/>
      <c r="AJ15" s="605"/>
      <c r="AK15" s="595"/>
      <c r="AL15" s="575"/>
      <c r="AM15" s="575"/>
      <c r="AN15" s="575"/>
      <c r="AO15" s="575"/>
      <c r="AP15" s="575"/>
      <c r="AQ15" s="575"/>
      <c r="AR15" s="575"/>
      <c r="AS15" s="575"/>
      <c r="AT15" s="575"/>
      <c r="AU15" s="575"/>
      <c r="AV15" s="575"/>
      <c r="AW15" s="575"/>
      <c r="AX15" s="575"/>
      <c r="AY15" s="575"/>
      <c r="AZ15" s="575"/>
      <c r="BA15" s="575"/>
      <c r="BB15" s="575"/>
      <c r="BC15" s="575"/>
      <c r="BD15" s="575"/>
      <c r="BE15" s="575"/>
      <c r="BF15" s="575"/>
      <c r="BG15" s="605"/>
      <c r="BH15" s="98"/>
      <c r="BI15" s="543" t="s">
        <v>218</v>
      </c>
      <c r="BJ15" s="544"/>
      <c r="BK15" s="544"/>
      <c r="BL15" s="545"/>
      <c r="BM15" s="549"/>
      <c r="BN15" s="550"/>
      <c r="BO15" s="550"/>
      <c r="BP15" s="550"/>
      <c r="BQ15" s="550"/>
      <c r="BR15" s="551"/>
      <c r="BS15" s="555">
        <f>ROUNDDOWN(BM15*0.1/1.1,0)</f>
        <v>0</v>
      </c>
      <c r="BT15" s="556"/>
      <c r="BU15" s="556"/>
      <c r="BV15" s="556"/>
      <c r="BW15" s="556"/>
      <c r="BX15" s="557"/>
      <c r="BY15" s="98"/>
      <c r="BZ15" s="98"/>
      <c r="CA15" s="48"/>
      <c r="CB15" s="48"/>
      <c r="CC15" s="48"/>
      <c r="CD15" s="48"/>
      <c r="CE15" s="48"/>
      <c r="CF15" s="69" t="s">
        <v>114</v>
      </c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</row>
    <row r="16" spans="2:98" ht="13.35" customHeight="1">
      <c r="B16" s="48"/>
      <c r="C16" s="51"/>
      <c r="D16" s="51"/>
      <c r="E16" s="51"/>
      <c r="F16" s="51"/>
      <c r="G16" s="51"/>
      <c r="H16" s="51"/>
      <c r="I16" s="97"/>
      <c r="J16" s="99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86"/>
      <c r="AG16" s="595"/>
      <c r="AH16" s="575"/>
      <c r="AI16" s="575"/>
      <c r="AJ16" s="605"/>
      <c r="AK16" s="595"/>
      <c r="AL16" s="575"/>
      <c r="AM16" s="575"/>
      <c r="AN16" s="575"/>
      <c r="AO16" s="575"/>
      <c r="AP16" s="575"/>
      <c r="AQ16" s="575"/>
      <c r="AR16" s="575"/>
      <c r="AS16" s="575"/>
      <c r="AT16" s="575"/>
      <c r="AU16" s="575"/>
      <c r="AV16" s="575"/>
      <c r="AW16" s="575"/>
      <c r="AX16" s="575"/>
      <c r="AY16" s="575"/>
      <c r="AZ16" s="575"/>
      <c r="BA16" s="575"/>
      <c r="BB16" s="575"/>
      <c r="BC16" s="575"/>
      <c r="BD16" s="575"/>
      <c r="BE16" s="575"/>
      <c r="BF16" s="575"/>
      <c r="BG16" s="605"/>
      <c r="BH16" s="98"/>
      <c r="BI16" s="561"/>
      <c r="BJ16" s="562"/>
      <c r="BK16" s="562"/>
      <c r="BL16" s="563"/>
      <c r="BM16" s="564"/>
      <c r="BN16" s="565"/>
      <c r="BO16" s="565"/>
      <c r="BP16" s="565"/>
      <c r="BQ16" s="565"/>
      <c r="BR16" s="566"/>
      <c r="BS16" s="567"/>
      <c r="BT16" s="568"/>
      <c r="BU16" s="568"/>
      <c r="BV16" s="568"/>
      <c r="BW16" s="568"/>
      <c r="BX16" s="569"/>
      <c r="BY16" s="98"/>
      <c r="BZ16" s="98"/>
      <c r="CA16" s="48"/>
      <c r="CB16" s="48"/>
      <c r="CC16" s="48"/>
      <c r="CD16" s="48"/>
      <c r="CE16" s="48"/>
      <c r="CF16" s="69" t="s">
        <v>115</v>
      </c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</row>
    <row r="17" spans="2:98" ht="13.35" customHeight="1">
      <c r="B17" s="48"/>
      <c r="C17" s="51"/>
      <c r="D17" s="51"/>
      <c r="E17" s="51"/>
      <c r="F17" s="51"/>
      <c r="G17" s="51"/>
      <c r="H17" s="51"/>
      <c r="I17" s="97"/>
      <c r="J17" s="99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2"/>
      <c r="AG17" s="595"/>
      <c r="AH17" s="575"/>
      <c r="AI17" s="575"/>
      <c r="AJ17" s="605"/>
      <c r="AK17" s="595"/>
      <c r="AL17" s="575"/>
      <c r="AM17" s="575"/>
      <c r="AN17" s="575"/>
      <c r="AO17" s="575"/>
      <c r="AP17" s="575"/>
      <c r="AQ17" s="575"/>
      <c r="AR17" s="575"/>
      <c r="AS17" s="575"/>
      <c r="AT17" s="575"/>
      <c r="AU17" s="575"/>
      <c r="AV17" s="575"/>
      <c r="AW17" s="575"/>
      <c r="AX17" s="575"/>
      <c r="AY17" s="575"/>
      <c r="AZ17" s="575"/>
      <c r="BA17" s="575"/>
      <c r="BB17" s="575"/>
      <c r="BC17" s="575"/>
      <c r="BD17" s="575"/>
      <c r="BE17" s="575"/>
      <c r="BF17" s="575"/>
      <c r="BG17" s="605"/>
      <c r="BH17" s="98"/>
      <c r="BI17" s="546"/>
      <c r="BJ17" s="547"/>
      <c r="BK17" s="547"/>
      <c r="BL17" s="548"/>
      <c r="BM17" s="552"/>
      <c r="BN17" s="553"/>
      <c r="BO17" s="553"/>
      <c r="BP17" s="553"/>
      <c r="BQ17" s="553"/>
      <c r="BR17" s="554"/>
      <c r="BS17" s="558"/>
      <c r="BT17" s="559"/>
      <c r="BU17" s="559"/>
      <c r="BV17" s="559"/>
      <c r="BW17" s="559"/>
      <c r="BX17" s="560"/>
      <c r="BY17" s="98"/>
      <c r="BZ17" s="98"/>
      <c r="CA17" s="48"/>
      <c r="CB17" s="48"/>
      <c r="CC17" s="48"/>
      <c r="CD17" s="48"/>
      <c r="CE17" s="48"/>
      <c r="CF17" s="69" t="s">
        <v>116</v>
      </c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</row>
    <row r="18" spans="2:98" ht="10.5" customHeight="1">
      <c r="B18" s="48"/>
      <c r="C18" s="51"/>
      <c r="D18" s="51"/>
      <c r="E18" s="51"/>
      <c r="F18" s="51"/>
      <c r="G18" s="51"/>
      <c r="H18" s="51"/>
      <c r="I18" s="97"/>
      <c r="J18" s="85"/>
      <c r="K18" s="103"/>
      <c r="L18" s="103"/>
      <c r="M18" s="103"/>
      <c r="N18" s="103"/>
      <c r="O18" s="103"/>
      <c r="P18" s="103"/>
      <c r="Q18" s="103"/>
      <c r="R18" s="103"/>
      <c r="S18" s="103"/>
      <c r="T18" s="630" t="s">
        <v>266</v>
      </c>
      <c r="U18" s="631"/>
      <c r="V18" s="631"/>
      <c r="W18" s="631"/>
      <c r="X18" s="631"/>
      <c r="Y18" s="631"/>
      <c r="Z18" s="631"/>
      <c r="AA18" s="631"/>
      <c r="AB18" s="631"/>
      <c r="AC18" s="631"/>
      <c r="AD18" s="631"/>
      <c r="AE18" s="631"/>
      <c r="AF18" s="632"/>
      <c r="AG18" s="595"/>
      <c r="AH18" s="575"/>
      <c r="AI18" s="575"/>
      <c r="AJ18" s="605"/>
      <c r="AK18" s="104"/>
      <c r="AL18" s="607" t="s">
        <v>94</v>
      </c>
      <c r="AM18" s="608"/>
      <c r="AN18" s="608"/>
      <c r="AO18" s="608"/>
      <c r="AP18" s="105"/>
      <c r="AQ18" s="106" t="s">
        <v>96</v>
      </c>
      <c r="AR18" s="107"/>
      <c r="AS18" s="609"/>
      <c r="AT18" s="610"/>
      <c r="AU18" s="610"/>
      <c r="AV18" s="108"/>
      <c r="AW18" s="611"/>
      <c r="AX18" s="612"/>
      <c r="AY18" s="612"/>
      <c r="AZ18" s="101"/>
      <c r="BA18" s="101"/>
      <c r="BB18" s="611"/>
      <c r="BC18" s="612"/>
      <c r="BD18" s="612"/>
      <c r="BE18" s="612"/>
      <c r="BF18" s="107"/>
      <c r="BG18" s="102"/>
      <c r="BH18" s="98"/>
      <c r="BI18" s="543" t="s">
        <v>218</v>
      </c>
      <c r="BJ18" s="544"/>
      <c r="BK18" s="544"/>
      <c r="BL18" s="545"/>
      <c r="BM18" s="549"/>
      <c r="BN18" s="550"/>
      <c r="BO18" s="550"/>
      <c r="BP18" s="550"/>
      <c r="BQ18" s="550"/>
      <c r="BR18" s="551"/>
      <c r="BS18" s="555">
        <f>ROUNDDOWN(BM18*0.1/1.1,0)</f>
        <v>0</v>
      </c>
      <c r="BT18" s="556"/>
      <c r="BU18" s="556"/>
      <c r="BV18" s="556"/>
      <c r="BW18" s="556"/>
      <c r="BX18" s="557"/>
      <c r="BY18" s="98"/>
      <c r="BZ18" s="98"/>
      <c r="CA18" s="48"/>
      <c r="CB18" s="48"/>
      <c r="CC18" s="48"/>
      <c r="CD18" s="48"/>
      <c r="CE18" s="48"/>
      <c r="CF18" s="69" t="s">
        <v>117</v>
      </c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</row>
    <row r="19" spans="2:98" ht="5.45" customHeight="1">
      <c r="B19" s="48"/>
      <c r="C19" s="51"/>
      <c r="D19" s="51"/>
      <c r="E19" s="51"/>
      <c r="F19" s="51"/>
      <c r="G19" s="51"/>
      <c r="H19" s="51"/>
      <c r="I19" s="97"/>
      <c r="J19" s="587" t="s">
        <v>52</v>
      </c>
      <c r="K19" s="588"/>
      <c r="L19" s="588"/>
      <c r="M19" s="588"/>
      <c r="N19" s="588"/>
      <c r="O19" s="589"/>
      <c r="P19" s="615" t="s">
        <v>93</v>
      </c>
      <c r="Q19" s="616"/>
      <c r="R19" s="616"/>
      <c r="S19" s="617"/>
      <c r="T19" s="621" t="s">
        <v>209</v>
      </c>
      <c r="U19" s="622"/>
      <c r="V19" s="622"/>
      <c r="W19" s="622"/>
      <c r="X19" s="622"/>
      <c r="Y19" s="622"/>
      <c r="Z19" s="622"/>
      <c r="AA19" s="622"/>
      <c r="AB19" s="622"/>
      <c r="AC19" s="622"/>
      <c r="AD19" s="622"/>
      <c r="AE19" s="622"/>
      <c r="AF19" s="623"/>
      <c r="AG19" s="595"/>
      <c r="AH19" s="575"/>
      <c r="AI19" s="575"/>
      <c r="AJ19" s="605"/>
      <c r="AK19" s="109"/>
      <c r="AL19" s="105"/>
      <c r="AM19" s="105"/>
      <c r="AN19" s="105"/>
      <c r="AO19" s="105"/>
      <c r="AP19" s="105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1"/>
      <c r="BH19" s="98"/>
      <c r="BI19" s="561"/>
      <c r="BJ19" s="562"/>
      <c r="BK19" s="562"/>
      <c r="BL19" s="563"/>
      <c r="BM19" s="564"/>
      <c r="BN19" s="565"/>
      <c r="BO19" s="565"/>
      <c r="BP19" s="565"/>
      <c r="BQ19" s="565"/>
      <c r="BR19" s="566"/>
      <c r="BS19" s="567"/>
      <c r="BT19" s="568"/>
      <c r="BU19" s="568"/>
      <c r="BV19" s="568"/>
      <c r="BW19" s="568"/>
      <c r="BX19" s="569"/>
      <c r="BY19" s="98"/>
      <c r="BZ19" s="98"/>
      <c r="CA19" s="48"/>
      <c r="CB19" s="48"/>
      <c r="CC19" s="48"/>
      <c r="CD19" s="48"/>
      <c r="CE19" s="48"/>
      <c r="CF19" s="69" t="s">
        <v>118</v>
      </c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</row>
    <row r="20" spans="2:98" s="1" customFormat="1" ht="15.75" customHeight="1">
      <c r="B20" s="49"/>
      <c r="C20" s="52"/>
      <c r="D20" s="52"/>
      <c r="E20" s="52"/>
      <c r="F20" s="52"/>
      <c r="G20" s="52"/>
      <c r="H20" s="52"/>
      <c r="I20" s="97"/>
      <c r="J20" s="613"/>
      <c r="K20" s="585"/>
      <c r="L20" s="585"/>
      <c r="M20" s="585"/>
      <c r="N20" s="585"/>
      <c r="O20" s="614"/>
      <c r="P20" s="618"/>
      <c r="Q20" s="619"/>
      <c r="R20" s="619"/>
      <c r="S20" s="620"/>
      <c r="T20" s="624"/>
      <c r="U20" s="625"/>
      <c r="V20" s="625"/>
      <c r="W20" s="625"/>
      <c r="X20" s="625"/>
      <c r="Y20" s="625"/>
      <c r="Z20" s="625"/>
      <c r="AA20" s="625"/>
      <c r="AB20" s="625"/>
      <c r="AC20" s="625"/>
      <c r="AD20" s="625"/>
      <c r="AE20" s="625"/>
      <c r="AF20" s="626"/>
      <c r="AG20" s="37"/>
      <c r="AH20" s="112"/>
      <c r="AI20" s="112"/>
      <c r="AJ20" s="112"/>
      <c r="AK20" s="627" t="s">
        <v>84</v>
      </c>
      <c r="AL20" s="628"/>
      <c r="AM20" s="628"/>
      <c r="AN20" s="628"/>
      <c r="AO20" s="628"/>
      <c r="AP20" s="628"/>
      <c r="AQ20" s="628"/>
      <c r="AR20" s="628"/>
      <c r="AS20" s="628"/>
      <c r="AT20" s="629"/>
      <c r="AU20" s="113">
        <v>1</v>
      </c>
      <c r="AV20" s="113">
        <v>2</v>
      </c>
      <c r="AW20" s="113">
        <v>3</v>
      </c>
      <c r="AX20" s="113">
        <v>4</v>
      </c>
      <c r="AY20" s="113">
        <v>5</v>
      </c>
      <c r="AZ20" s="113">
        <v>6</v>
      </c>
      <c r="BA20" s="113">
        <v>7</v>
      </c>
      <c r="BB20" s="113">
        <v>8</v>
      </c>
      <c r="BC20" s="113">
        <v>9</v>
      </c>
      <c r="BD20" s="113">
        <v>1</v>
      </c>
      <c r="BE20" s="113">
        <v>2</v>
      </c>
      <c r="BF20" s="113">
        <v>3</v>
      </c>
      <c r="BG20" s="114">
        <v>4</v>
      </c>
      <c r="BH20" s="98"/>
      <c r="BI20" s="546"/>
      <c r="BJ20" s="547"/>
      <c r="BK20" s="547"/>
      <c r="BL20" s="548"/>
      <c r="BM20" s="552"/>
      <c r="BN20" s="553"/>
      <c r="BO20" s="553"/>
      <c r="BP20" s="553"/>
      <c r="BQ20" s="553"/>
      <c r="BR20" s="554"/>
      <c r="BS20" s="558"/>
      <c r="BT20" s="559"/>
      <c r="BU20" s="559"/>
      <c r="BV20" s="559"/>
      <c r="BW20" s="559"/>
      <c r="BX20" s="560"/>
      <c r="BY20" s="98"/>
      <c r="BZ20" s="98"/>
      <c r="CA20" s="48"/>
      <c r="CB20" s="48"/>
      <c r="CC20" s="49"/>
      <c r="CD20" s="49"/>
      <c r="CE20" s="49"/>
      <c r="CF20" s="69" t="s">
        <v>119</v>
      </c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</row>
    <row r="21" spans="2:98" ht="18" customHeight="1">
      <c r="B21" s="48"/>
      <c r="C21" s="51"/>
      <c r="D21" s="51"/>
      <c r="E21" s="51"/>
      <c r="F21" s="51"/>
      <c r="G21" s="51"/>
      <c r="H21" s="51"/>
      <c r="I21" s="97"/>
      <c r="J21" s="587" t="s">
        <v>11</v>
      </c>
      <c r="K21" s="588"/>
      <c r="L21" s="588"/>
      <c r="M21" s="588"/>
      <c r="N21" s="588"/>
      <c r="O21" s="589"/>
      <c r="P21" s="656" t="s">
        <v>210</v>
      </c>
      <c r="Q21" s="656"/>
      <c r="R21" s="656"/>
      <c r="S21" s="656"/>
      <c r="T21" s="656"/>
      <c r="U21" s="656"/>
      <c r="V21" s="656"/>
      <c r="W21" s="656"/>
      <c r="X21" s="656"/>
      <c r="Y21" s="656"/>
      <c r="Z21" s="656"/>
      <c r="AA21" s="656"/>
      <c r="AB21" s="656"/>
      <c r="AC21" s="656"/>
      <c r="AD21" s="656"/>
      <c r="AE21" s="656"/>
      <c r="AF21" s="657"/>
      <c r="AG21" s="587" t="s">
        <v>12</v>
      </c>
      <c r="AH21" s="588"/>
      <c r="AI21" s="588"/>
      <c r="AJ21" s="589"/>
      <c r="AK21" s="634" t="s">
        <v>220</v>
      </c>
      <c r="AL21" s="544"/>
      <c r="AM21" s="544"/>
      <c r="AN21" s="544"/>
      <c r="AO21" s="544"/>
      <c r="AP21" s="544"/>
      <c r="AQ21" s="544"/>
      <c r="AR21" s="544"/>
      <c r="AS21" s="545"/>
      <c r="AT21" s="587" t="s">
        <v>13</v>
      </c>
      <c r="AU21" s="588"/>
      <c r="AV21" s="588"/>
      <c r="AW21" s="589"/>
      <c r="AX21" s="634" t="s">
        <v>221</v>
      </c>
      <c r="AY21" s="544"/>
      <c r="AZ21" s="544"/>
      <c r="BA21" s="544"/>
      <c r="BB21" s="544"/>
      <c r="BC21" s="544"/>
      <c r="BD21" s="544"/>
      <c r="BE21" s="544"/>
      <c r="BF21" s="544"/>
      <c r="BG21" s="545"/>
      <c r="BH21" s="98"/>
      <c r="BI21" s="543" t="s">
        <v>218</v>
      </c>
      <c r="BJ21" s="544"/>
      <c r="BK21" s="544"/>
      <c r="BL21" s="545"/>
      <c r="BM21" s="549"/>
      <c r="BN21" s="550"/>
      <c r="BO21" s="550"/>
      <c r="BP21" s="550"/>
      <c r="BQ21" s="550"/>
      <c r="BR21" s="551"/>
      <c r="BS21" s="555">
        <f>ROUNDDOWN(BM21*0.1/1.1,0)</f>
        <v>0</v>
      </c>
      <c r="BT21" s="556"/>
      <c r="BU21" s="556"/>
      <c r="BV21" s="556"/>
      <c r="BW21" s="556"/>
      <c r="BX21" s="557"/>
      <c r="BY21" s="98"/>
      <c r="BZ21" s="98"/>
      <c r="CA21" s="48"/>
      <c r="CB21" s="48"/>
      <c r="CC21" s="48"/>
      <c r="CD21" s="48"/>
      <c r="CE21" s="48"/>
      <c r="CF21" s="69" t="s">
        <v>120</v>
      </c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</row>
    <row r="22" spans="2:98" ht="18.600000000000001" customHeight="1">
      <c r="B22" s="48"/>
      <c r="C22" s="51"/>
      <c r="D22" s="51"/>
      <c r="E22" s="51"/>
      <c r="F22" s="51"/>
      <c r="G22" s="51"/>
      <c r="H22" s="51"/>
      <c r="I22" s="97"/>
      <c r="J22" s="613"/>
      <c r="K22" s="585"/>
      <c r="L22" s="585"/>
      <c r="M22" s="585"/>
      <c r="N22" s="585"/>
      <c r="O22" s="614"/>
      <c r="P22" s="658"/>
      <c r="Q22" s="658"/>
      <c r="R22" s="658"/>
      <c r="S22" s="658"/>
      <c r="T22" s="658"/>
      <c r="U22" s="658"/>
      <c r="V22" s="658"/>
      <c r="W22" s="658"/>
      <c r="X22" s="658"/>
      <c r="Y22" s="658"/>
      <c r="Z22" s="658"/>
      <c r="AA22" s="658"/>
      <c r="AB22" s="658"/>
      <c r="AC22" s="658"/>
      <c r="AD22" s="658"/>
      <c r="AE22" s="658"/>
      <c r="AF22" s="659"/>
      <c r="AG22" s="613"/>
      <c r="AH22" s="585"/>
      <c r="AI22" s="585"/>
      <c r="AJ22" s="614"/>
      <c r="AK22" s="546"/>
      <c r="AL22" s="547"/>
      <c r="AM22" s="547"/>
      <c r="AN22" s="547"/>
      <c r="AO22" s="547"/>
      <c r="AP22" s="547"/>
      <c r="AQ22" s="547"/>
      <c r="AR22" s="547"/>
      <c r="AS22" s="548"/>
      <c r="AT22" s="613"/>
      <c r="AU22" s="585"/>
      <c r="AV22" s="585"/>
      <c r="AW22" s="614"/>
      <c r="AX22" s="546"/>
      <c r="AY22" s="547"/>
      <c r="AZ22" s="547"/>
      <c r="BA22" s="547"/>
      <c r="BB22" s="547"/>
      <c r="BC22" s="547"/>
      <c r="BD22" s="547"/>
      <c r="BE22" s="547"/>
      <c r="BF22" s="547"/>
      <c r="BG22" s="548"/>
      <c r="BH22" s="98"/>
      <c r="BI22" s="546"/>
      <c r="BJ22" s="547"/>
      <c r="BK22" s="547"/>
      <c r="BL22" s="548"/>
      <c r="BM22" s="552"/>
      <c r="BN22" s="553"/>
      <c r="BO22" s="553"/>
      <c r="BP22" s="553"/>
      <c r="BQ22" s="553"/>
      <c r="BR22" s="554"/>
      <c r="BS22" s="558"/>
      <c r="BT22" s="559"/>
      <c r="BU22" s="559"/>
      <c r="BV22" s="559"/>
      <c r="BW22" s="559"/>
      <c r="BX22" s="560"/>
      <c r="BY22" s="98"/>
      <c r="BZ22" s="98"/>
      <c r="CA22" s="48"/>
      <c r="CB22" s="48"/>
      <c r="CC22" s="48"/>
      <c r="CD22" s="48"/>
      <c r="CE22" s="48"/>
      <c r="CF22" s="69" t="s">
        <v>121</v>
      </c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</row>
    <row r="23" spans="2:98" ht="12" customHeight="1">
      <c r="B23" s="48"/>
      <c r="C23" s="51"/>
      <c r="D23" s="51"/>
      <c r="E23" s="51"/>
      <c r="F23" s="51"/>
      <c r="G23" s="51"/>
      <c r="H23" s="51"/>
      <c r="I23" s="97"/>
      <c r="J23" s="635" t="s">
        <v>86</v>
      </c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401">
        <f>BM10+BM12+BM15+BM18+BM21+BM23</f>
        <v>10000000</v>
      </c>
      <c r="W23" s="402"/>
      <c r="X23" s="402"/>
      <c r="Y23" s="402"/>
      <c r="Z23" s="402"/>
      <c r="AA23" s="402"/>
      <c r="AB23" s="402"/>
      <c r="AC23" s="402"/>
      <c r="AD23" s="402"/>
      <c r="AE23" s="402"/>
      <c r="AF23" s="402"/>
      <c r="AG23" s="402"/>
      <c r="AH23" s="402"/>
      <c r="AI23" s="402"/>
      <c r="AJ23" s="402"/>
      <c r="AK23" s="403"/>
      <c r="AL23" s="403"/>
      <c r="AM23" s="403"/>
      <c r="AN23" s="403"/>
      <c r="AO23" s="403"/>
      <c r="AP23" s="404"/>
      <c r="AQ23" s="635" t="s">
        <v>107</v>
      </c>
      <c r="AR23" s="639"/>
      <c r="AS23" s="639"/>
      <c r="AT23" s="639"/>
      <c r="AU23" s="639"/>
      <c r="AV23" s="639"/>
      <c r="AW23" s="640"/>
      <c r="AX23" s="414" t="str">
        <f>BI10</f>
        <v>001</v>
      </c>
      <c r="AY23" s="415"/>
      <c r="AZ23" s="415"/>
      <c r="BA23" s="415"/>
      <c r="BB23" s="415"/>
      <c r="BC23" s="420" t="str">
        <f>BI18</f>
        <v>-</v>
      </c>
      <c r="BD23" s="415"/>
      <c r="BE23" s="415"/>
      <c r="BF23" s="415"/>
      <c r="BG23" s="421"/>
      <c r="BH23" s="98"/>
      <c r="BI23" s="543" t="s">
        <v>218</v>
      </c>
      <c r="BJ23" s="544"/>
      <c r="BK23" s="544"/>
      <c r="BL23" s="545"/>
      <c r="BM23" s="549"/>
      <c r="BN23" s="550"/>
      <c r="BO23" s="550"/>
      <c r="BP23" s="550"/>
      <c r="BQ23" s="550"/>
      <c r="BR23" s="551"/>
      <c r="BS23" s="555">
        <f>ROUNDDOWN(BM23*0.1/1.1,0)</f>
        <v>0</v>
      </c>
      <c r="BT23" s="556"/>
      <c r="BU23" s="556"/>
      <c r="BV23" s="556"/>
      <c r="BW23" s="556"/>
      <c r="BX23" s="557"/>
      <c r="BY23" s="98"/>
      <c r="BZ23" s="98"/>
      <c r="CA23" s="48"/>
      <c r="CB23" s="48"/>
      <c r="CC23" s="48"/>
      <c r="CD23" s="48"/>
      <c r="CE23" s="48"/>
      <c r="CF23" s="69" t="s">
        <v>122</v>
      </c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</row>
    <row r="24" spans="2:98" ht="12" customHeight="1">
      <c r="B24" s="48"/>
      <c r="C24" s="51"/>
      <c r="D24" s="51"/>
      <c r="E24" s="51"/>
      <c r="F24" s="51"/>
      <c r="G24" s="51"/>
      <c r="H24" s="51"/>
      <c r="I24" s="97"/>
      <c r="J24" s="637"/>
      <c r="K24" s="638"/>
      <c r="L24" s="638"/>
      <c r="M24" s="638"/>
      <c r="N24" s="638"/>
      <c r="O24" s="638"/>
      <c r="P24" s="638"/>
      <c r="Q24" s="638"/>
      <c r="R24" s="638"/>
      <c r="S24" s="638"/>
      <c r="T24" s="638"/>
      <c r="U24" s="638"/>
      <c r="V24" s="405"/>
      <c r="W24" s="403"/>
      <c r="X24" s="403"/>
      <c r="Y24" s="403"/>
      <c r="Z24" s="403"/>
      <c r="AA24" s="403"/>
      <c r="AB24" s="403"/>
      <c r="AC24" s="403"/>
      <c r="AD24" s="403"/>
      <c r="AE24" s="403"/>
      <c r="AF24" s="403"/>
      <c r="AG24" s="403"/>
      <c r="AH24" s="403"/>
      <c r="AI24" s="403"/>
      <c r="AJ24" s="403"/>
      <c r="AK24" s="403"/>
      <c r="AL24" s="403"/>
      <c r="AM24" s="403"/>
      <c r="AN24" s="403"/>
      <c r="AO24" s="403"/>
      <c r="AP24" s="404"/>
      <c r="AQ24" s="641"/>
      <c r="AR24" s="642"/>
      <c r="AS24" s="642"/>
      <c r="AT24" s="642"/>
      <c r="AU24" s="642"/>
      <c r="AV24" s="642"/>
      <c r="AW24" s="643"/>
      <c r="AX24" s="416"/>
      <c r="AY24" s="417"/>
      <c r="AZ24" s="417"/>
      <c r="BA24" s="417"/>
      <c r="BB24" s="417"/>
      <c r="BC24" s="422"/>
      <c r="BD24" s="423"/>
      <c r="BE24" s="423"/>
      <c r="BF24" s="423"/>
      <c r="BG24" s="424"/>
      <c r="BH24" s="98"/>
      <c r="BI24" s="561"/>
      <c r="BJ24" s="562"/>
      <c r="BK24" s="562"/>
      <c r="BL24" s="563"/>
      <c r="BM24" s="564"/>
      <c r="BN24" s="565"/>
      <c r="BO24" s="565"/>
      <c r="BP24" s="565"/>
      <c r="BQ24" s="565"/>
      <c r="BR24" s="566"/>
      <c r="BS24" s="567"/>
      <c r="BT24" s="568"/>
      <c r="BU24" s="568"/>
      <c r="BV24" s="568"/>
      <c r="BW24" s="568"/>
      <c r="BX24" s="569"/>
      <c r="BY24" s="98"/>
      <c r="BZ24" s="98"/>
      <c r="CA24" s="48"/>
      <c r="CB24" s="48"/>
      <c r="CC24" s="48"/>
      <c r="CD24" s="48"/>
      <c r="CE24" s="48"/>
      <c r="CF24" s="69" t="s">
        <v>123</v>
      </c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</row>
    <row r="25" spans="2:98" ht="5.45" customHeight="1">
      <c r="B25" s="48"/>
      <c r="C25" s="51"/>
      <c r="D25" s="51"/>
      <c r="E25" s="51"/>
      <c r="F25" s="51"/>
      <c r="G25" s="51"/>
      <c r="H25" s="51"/>
      <c r="I25" s="97"/>
      <c r="J25" s="637"/>
      <c r="K25" s="638"/>
      <c r="L25" s="638"/>
      <c r="M25" s="638"/>
      <c r="N25" s="638"/>
      <c r="O25" s="638"/>
      <c r="P25" s="638"/>
      <c r="Q25" s="638"/>
      <c r="R25" s="638"/>
      <c r="S25" s="638"/>
      <c r="T25" s="638"/>
      <c r="U25" s="638"/>
      <c r="V25" s="405"/>
      <c r="W25" s="403"/>
      <c r="X25" s="403"/>
      <c r="Y25" s="403"/>
      <c r="Z25" s="403"/>
      <c r="AA25" s="403"/>
      <c r="AB25" s="403"/>
      <c r="AC25" s="403"/>
      <c r="AD25" s="403"/>
      <c r="AE25" s="403"/>
      <c r="AF25" s="403"/>
      <c r="AG25" s="403"/>
      <c r="AH25" s="403"/>
      <c r="AI25" s="403"/>
      <c r="AJ25" s="403"/>
      <c r="AK25" s="403"/>
      <c r="AL25" s="403"/>
      <c r="AM25" s="403"/>
      <c r="AN25" s="403"/>
      <c r="AO25" s="403"/>
      <c r="AP25" s="404"/>
      <c r="AQ25" s="641"/>
      <c r="AR25" s="642"/>
      <c r="AS25" s="642"/>
      <c r="AT25" s="642"/>
      <c r="AU25" s="642"/>
      <c r="AV25" s="642"/>
      <c r="AW25" s="643"/>
      <c r="AX25" s="418"/>
      <c r="AY25" s="419"/>
      <c r="AZ25" s="419"/>
      <c r="BA25" s="419"/>
      <c r="BB25" s="419"/>
      <c r="BC25" s="425"/>
      <c r="BD25" s="419"/>
      <c r="BE25" s="419"/>
      <c r="BF25" s="419"/>
      <c r="BG25" s="426"/>
      <c r="BH25" s="98"/>
      <c r="BI25" s="546"/>
      <c r="BJ25" s="547"/>
      <c r="BK25" s="547"/>
      <c r="BL25" s="548"/>
      <c r="BM25" s="552"/>
      <c r="BN25" s="553"/>
      <c r="BO25" s="553"/>
      <c r="BP25" s="553"/>
      <c r="BQ25" s="553"/>
      <c r="BR25" s="554"/>
      <c r="BS25" s="558"/>
      <c r="BT25" s="559"/>
      <c r="BU25" s="559"/>
      <c r="BV25" s="559"/>
      <c r="BW25" s="559"/>
      <c r="BX25" s="560"/>
      <c r="BY25" s="98"/>
      <c r="BZ25" s="98"/>
      <c r="CA25" s="48"/>
      <c r="CB25" s="48"/>
      <c r="CC25" s="48"/>
      <c r="CD25" s="48"/>
      <c r="CE25" s="48"/>
      <c r="CF25" s="69" t="s">
        <v>124</v>
      </c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</row>
    <row r="26" spans="2:98" ht="12" customHeight="1">
      <c r="B26" s="48"/>
      <c r="C26" s="51"/>
      <c r="D26" s="51"/>
      <c r="E26" s="51"/>
      <c r="F26" s="51"/>
      <c r="G26" s="51"/>
      <c r="H26" s="51"/>
      <c r="I26" s="97"/>
      <c r="J26" s="635" t="s">
        <v>87</v>
      </c>
      <c r="K26" s="647"/>
      <c r="L26" s="647"/>
      <c r="M26" s="647"/>
      <c r="N26" s="647"/>
      <c r="O26" s="647"/>
      <c r="P26" s="647"/>
      <c r="Q26" s="647"/>
      <c r="R26" s="647"/>
      <c r="S26" s="647"/>
      <c r="T26" s="647"/>
      <c r="U26" s="647"/>
      <c r="V26" s="401">
        <f>V23-V28</f>
        <v>9090909</v>
      </c>
      <c r="W26" s="402"/>
      <c r="X26" s="402"/>
      <c r="Y26" s="402"/>
      <c r="Z26" s="402"/>
      <c r="AA26" s="402"/>
      <c r="AB26" s="402"/>
      <c r="AC26" s="402"/>
      <c r="AD26" s="402"/>
      <c r="AE26" s="402"/>
      <c r="AF26" s="402"/>
      <c r="AG26" s="402"/>
      <c r="AH26" s="402"/>
      <c r="AI26" s="402"/>
      <c r="AJ26" s="402"/>
      <c r="AK26" s="402"/>
      <c r="AL26" s="402"/>
      <c r="AM26" s="402"/>
      <c r="AN26" s="402"/>
      <c r="AO26" s="402"/>
      <c r="AP26" s="430"/>
      <c r="AQ26" s="641"/>
      <c r="AR26" s="642"/>
      <c r="AS26" s="642"/>
      <c r="AT26" s="642"/>
      <c r="AU26" s="642"/>
      <c r="AV26" s="642"/>
      <c r="AW26" s="643"/>
      <c r="AX26" s="434" t="str">
        <f>BI12</f>
        <v>003</v>
      </c>
      <c r="AY26" s="435"/>
      <c r="AZ26" s="435"/>
      <c r="BA26" s="435"/>
      <c r="BB26" s="435"/>
      <c r="BC26" s="436" t="str">
        <f>BI21</f>
        <v>-</v>
      </c>
      <c r="BD26" s="435"/>
      <c r="BE26" s="435"/>
      <c r="BF26" s="435"/>
      <c r="BG26" s="437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48"/>
      <c r="CB26" s="48"/>
      <c r="CC26" s="48"/>
      <c r="CD26" s="48"/>
      <c r="CE26" s="48"/>
      <c r="CF26" s="69" t="s">
        <v>125</v>
      </c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</row>
    <row r="27" spans="2:98" ht="12" customHeight="1">
      <c r="B27" s="48"/>
      <c r="C27" s="51"/>
      <c r="D27" s="51"/>
      <c r="E27" s="51"/>
      <c r="F27" s="51"/>
      <c r="G27" s="51"/>
      <c r="H27" s="51"/>
      <c r="I27" s="97"/>
      <c r="J27" s="648"/>
      <c r="K27" s="649"/>
      <c r="L27" s="649"/>
      <c r="M27" s="649"/>
      <c r="N27" s="649"/>
      <c r="O27" s="649"/>
      <c r="P27" s="649"/>
      <c r="Q27" s="649"/>
      <c r="R27" s="649"/>
      <c r="S27" s="649"/>
      <c r="T27" s="649"/>
      <c r="U27" s="649"/>
      <c r="V27" s="431"/>
      <c r="W27" s="432"/>
      <c r="X27" s="432"/>
      <c r="Y27" s="432"/>
      <c r="Z27" s="432"/>
      <c r="AA27" s="432"/>
      <c r="AB27" s="432"/>
      <c r="AC27" s="432"/>
      <c r="AD27" s="432"/>
      <c r="AE27" s="432"/>
      <c r="AF27" s="432"/>
      <c r="AG27" s="432"/>
      <c r="AH27" s="432"/>
      <c r="AI27" s="432"/>
      <c r="AJ27" s="432"/>
      <c r="AK27" s="432"/>
      <c r="AL27" s="432"/>
      <c r="AM27" s="432"/>
      <c r="AN27" s="432"/>
      <c r="AO27" s="432"/>
      <c r="AP27" s="433"/>
      <c r="AQ27" s="641"/>
      <c r="AR27" s="642"/>
      <c r="AS27" s="642"/>
      <c r="AT27" s="642"/>
      <c r="AU27" s="642"/>
      <c r="AV27" s="642"/>
      <c r="AW27" s="643"/>
      <c r="AX27" s="418"/>
      <c r="AY27" s="419"/>
      <c r="AZ27" s="419"/>
      <c r="BA27" s="419"/>
      <c r="BB27" s="419"/>
      <c r="BC27" s="425"/>
      <c r="BD27" s="419"/>
      <c r="BE27" s="419"/>
      <c r="BF27" s="419"/>
      <c r="BG27" s="426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48"/>
      <c r="CB27" s="48"/>
      <c r="CC27" s="48"/>
      <c r="CD27" s="48"/>
      <c r="CE27" s="48"/>
      <c r="CF27" s="69" t="s">
        <v>126</v>
      </c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</row>
    <row r="28" spans="2:98" ht="14.25" customHeight="1">
      <c r="B28" s="48"/>
      <c r="C28" s="51"/>
      <c r="D28" s="51"/>
      <c r="E28" s="51"/>
      <c r="F28" s="51"/>
      <c r="G28" s="51"/>
      <c r="H28" s="51"/>
      <c r="I28" s="97"/>
      <c r="J28" s="650" t="s">
        <v>103</v>
      </c>
      <c r="K28" s="651"/>
      <c r="L28" s="651"/>
      <c r="M28" s="651"/>
      <c r="N28" s="651"/>
      <c r="O28" s="651"/>
      <c r="P28" s="651"/>
      <c r="Q28" s="651"/>
      <c r="R28" s="651"/>
      <c r="S28" s="651"/>
      <c r="T28" s="651"/>
      <c r="U28" s="652"/>
      <c r="V28" s="444">
        <f>BS10+BS12+BS15+BS18+BS21+BS23</f>
        <v>909091</v>
      </c>
      <c r="W28" s="403"/>
      <c r="X28" s="403"/>
      <c r="Y28" s="403"/>
      <c r="Z28" s="403"/>
      <c r="AA28" s="403"/>
      <c r="AB28" s="403"/>
      <c r="AC28" s="403"/>
      <c r="AD28" s="403"/>
      <c r="AE28" s="403"/>
      <c r="AF28" s="403"/>
      <c r="AG28" s="403"/>
      <c r="AH28" s="403"/>
      <c r="AI28" s="403"/>
      <c r="AJ28" s="403"/>
      <c r="AK28" s="403"/>
      <c r="AL28" s="403"/>
      <c r="AM28" s="403"/>
      <c r="AN28" s="403"/>
      <c r="AO28" s="403"/>
      <c r="AP28" s="404"/>
      <c r="AQ28" s="641"/>
      <c r="AR28" s="642"/>
      <c r="AS28" s="642"/>
      <c r="AT28" s="642"/>
      <c r="AU28" s="642"/>
      <c r="AV28" s="642"/>
      <c r="AW28" s="643"/>
      <c r="AX28" s="434" t="str">
        <f>BI15</f>
        <v>-</v>
      </c>
      <c r="AY28" s="435"/>
      <c r="AZ28" s="435"/>
      <c r="BA28" s="435"/>
      <c r="BB28" s="435"/>
      <c r="BC28" s="436" t="str">
        <f>BI23</f>
        <v>-</v>
      </c>
      <c r="BD28" s="435"/>
      <c r="BE28" s="435"/>
      <c r="BF28" s="435"/>
      <c r="BG28" s="437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48"/>
      <c r="CB28" s="48"/>
      <c r="CC28" s="48"/>
      <c r="CD28" s="48"/>
      <c r="CE28" s="48"/>
      <c r="CF28" s="69" t="s">
        <v>127</v>
      </c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</row>
    <row r="29" spans="2:98" ht="11.25" customHeight="1">
      <c r="B29" s="48"/>
      <c r="C29" s="51"/>
      <c r="D29" s="51"/>
      <c r="E29" s="51"/>
      <c r="F29" s="51"/>
      <c r="G29" s="51"/>
      <c r="H29" s="51"/>
      <c r="I29" s="97"/>
      <c r="J29" s="653"/>
      <c r="K29" s="654"/>
      <c r="L29" s="654"/>
      <c r="M29" s="654"/>
      <c r="N29" s="654"/>
      <c r="O29" s="654"/>
      <c r="P29" s="654"/>
      <c r="Q29" s="654"/>
      <c r="R29" s="654"/>
      <c r="S29" s="654"/>
      <c r="T29" s="654"/>
      <c r="U29" s="655"/>
      <c r="V29" s="445"/>
      <c r="W29" s="446"/>
      <c r="X29" s="446"/>
      <c r="Y29" s="446"/>
      <c r="Z29" s="446"/>
      <c r="AA29" s="446"/>
      <c r="AB29" s="446"/>
      <c r="AC29" s="446"/>
      <c r="AD29" s="446"/>
      <c r="AE29" s="446"/>
      <c r="AF29" s="446"/>
      <c r="AG29" s="446"/>
      <c r="AH29" s="446"/>
      <c r="AI29" s="446"/>
      <c r="AJ29" s="446"/>
      <c r="AK29" s="446"/>
      <c r="AL29" s="446"/>
      <c r="AM29" s="446"/>
      <c r="AN29" s="446"/>
      <c r="AO29" s="446"/>
      <c r="AP29" s="447"/>
      <c r="AQ29" s="644"/>
      <c r="AR29" s="645"/>
      <c r="AS29" s="645"/>
      <c r="AT29" s="645"/>
      <c r="AU29" s="645"/>
      <c r="AV29" s="645"/>
      <c r="AW29" s="646"/>
      <c r="AX29" s="448"/>
      <c r="AY29" s="449"/>
      <c r="AZ29" s="449"/>
      <c r="BA29" s="449"/>
      <c r="BB29" s="449"/>
      <c r="BC29" s="450"/>
      <c r="BD29" s="449"/>
      <c r="BE29" s="449"/>
      <c r="BF29" s="449"/>
      <c r="BG29" s="451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48"/>
      <c r="CB29" s="48"/>
      <c r="CC29" s="48"/>
      <c r="CD29" s="48"/>
      <c r="CE29" s="48"/>
      <c r="CF29" s="69" t="s">
        <v>128</v>
      </c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</row>
    <row r="30" spans="2:98" ht="18" customHeight="1">
      <c r="B30" s="48"/>
      <c r="C30" s="51"/>
      <c r="D30" s="51"/>
      <c r="E30" s="51"/>
      <c r="F30" s="51"/>
      <c r="G30" s="51"/>
      <c r="H30" s="51"/>
      <c r="I30" s="97"/>
      <c r="J30" s="633" t="s">
        <v>56</v>
      </c>
      <c r="K30" s="541"/>
      <c r="L30" s="541"/>
      <c r="M30" s="541"/>
      <c r="N30" s="541"/>
      <c r="O30" s="541"/>
      <c r="P30" s="541"/>
      <c r="Q30" s="541"/>
      <c r="R30" s="541"/>
      <c r="S30" s="541"/>
      <c r="T30" s="541"/>
      <c r="U30" s="541"/>
      <c r="V30" s="541"/>
      <c r="W30" s="541"/>
      <c r="X30" s="541"/>
      <c r="Y30" s="541"/>
      <c r="Z30" s="487"/>
      <c r="AA30" s="587" t="s">
        <v>57</v>
      </c>
      <c r="AB30" s="588"/>
      <c r="AC30" s="588"/>
      <c r="AD30" s="588"/>
      <c r="AE30" s="588" t="s">
        <v>58</v>
      </c>
      <c r="AF30" s="589"/>
      <c r="AG30" s="587" t="s">
        <v>104</v>
      </c>
      <c r="AH30" s="588"/>
      <c r="AI30" s="588"/>
      <c r="AJ30" s="588"/>
      <c r="AK30" s="588"/>
      <c r="AL30" s="588"/>
      <c r="AM30" s="588"/>
      <c r="AN30" s="588"/>
      <c r="AO30" s="588"/>
      <c r="AP30" s="589"/>
      <c r="AQ30" s="633" t="s">
        <v>54</v>
      </c>
      <c r="AR30" s="541"/>
      <c r="AS30" s="541"/>
      <c r="AT30" s="541"/>
      <c r="AU30" s="541"/>
      <c r="AV30" s="541"/>
      <c r="AW30" s="541"/>
      <c r="AX30" s="541"/>
      <c r="AY30" s="541"/>
      <c r="AZ30" s="541"/>
      <c r="BA30" s="541"/>
      <c r="BB30" s="541"/>
      <c r="BC30" s="541"/>
      <c r="BD30" s="541"/>
      <c r="BE30" s="541"/>
      <c r="BF30" s="541"/>
      <c r="BG30" s="487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48"/>
      <c r="CB30" s="48"/>
      <c r="CC30" s="48"/>
      <c r="CD30" s="48"/>
      <c r="CE30" s="48"/>
      <c r="CF30" s="69" t="s">
        <v>129</v>
      </c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</row>
    <row r="31" spans="2:98" ht="17.100000000000001" customHeight="1">
      <c r="B31" s="48"/>
      <c r="C31" s="51"/>
      <c r="D31" s="51"/>
      <c r="E31" s="51"/>
      <c r="F31" s="51"/>
      <c r="G31" s="51"/>
      <c r="H31" s="51"/>
      <c r="I31" s="97"/>
      <c r="J31" s="115">
        <v>1</v>
      </c>
      <c r="K31" s="660" t="s">
        <v>211</v>
      </c>
      <c r="L31" s="661"/>
      <c r="M31" s="661"/>
      <c r="N31" s="661"/>
      <c r="O31" s="661"/>
      <c r="P31" s="661"/>
      <c r="Q31" s="661"/>
      <c r="R31" s="661"/>
      <c r="S31" s="661"/>
      <c r="T31" s="661"/>
      <c r="U31" s="661"/>
      <c r="V31" s="661"/>
      <c r="W31" s="661"/>
      <c r="X31" s="661"/>
      <c r="Y31" s="661"/>
      <c r="Z31" s="661"/>
      <c r="AA31" s="662">
        <v>100</v>
      </c>
      <c r="AB31" s="663"/>
      <c r="AC31" s="663"/>
      <c r="AD31" s="664"/>
      <c r="AE31" s="665" t="s">
        <v>58</v>
      </c>
      <c r="AF31" s="589"/>
      <c r="AG31" s="666">
        <v>3000000</v>
      </c>
      <c r="AH31" s="666"/>
      <c r="AI31" s="666"/>
      <c r="AJ31" s="666"/>
      <c r="AK31" s="666"/>
      <c r="AL31" s="666"/>
      <c r="AM31" s="666"/>
      <c r="AN31" s="666"/>
      <c r="AO31" s="666"/>
      <c r="AP31" s="666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86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48"/>
      <c r="CB31" s="48"/>
      <c r="CC31" s="48"/>
      <c r="CD31" s="48"/>
      <c r="CE31" s="48"/>
      <c r="CF31" s="69" t="s">
        <v>130</v>
      </c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</row>
    <row r="32" spans="2:98" ht="17.100000000000001" customHeight="1">
      <c r="B32" s="48"/>
      <c r="C32" s="51"/>
      <c r="D32" s="51"/>
      <c r="E32" s="51"/>
      <c r="F32" s="51"/>
      <c r="G32" s="51"/>
      <c r="H32" s="51"/>
      <c r="I32" s="97"/>
      <c r="J32" s="116">
        <v>2</v>
      </c>
      <c r="K32" s="667" t="s">
        <v>97</v>
      </c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9"/>
      <c r="AA32" s="670">
        <v>100</v>
      </c>
      <c r="AB32" s="671"/>
      <c r="AC32" s="671"/>
      <c r="AD32" s="672"/>
      <c r="AE32" s="673" t="s">
        <v>58</v>
      </c>
      <c r="AF32" s="674"/>
      <c r="AG32" s="675">
        <v>4000000</v>
      </c>
      <c r="AH32" s="675"/>
      <c r="AI32" s="675"/>
      <c r="AJ32" s="675"/>
      <c r="AK32" s="675"/>
      <c r="AL32" s="675"/>
      <c r="AM32" s="675"/>
      <c r="AN32" s="675"/>
      <c r="AO32" s="675"/>
      <c r="AP32" s="675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86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48"/>
      <c r="CB32" s="48"/>
      <c r="CC32" s="48"/>
      <c r="CD32" s="48"/>
      <c r="CE32" s="48"/>
      <c r="CF32" s="69" t="s">
        <v>131</v>
      </c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</row>
    <row r="33" spans="2:98" ht="17.100000000000001" customHeight="1">
      <c r="B33" s="48"/>
      <c r="C33" s="51"/>
      <c r="D33" s="51"/>
      <c r="E33" s="51"/>
      <c r="F33" s="51"/>
      <c r="G33" s="51"/>
      <c r="H33" s="51"/>
      <c r="I33" s="97"/>
      <c r="J33" s="116">
        <v>3</v>
      </c>
      <c r="K33" s="667" t="s">
        <v>98</v>
      </c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9"/>
      <c r="AA33" s="670">
        <v>40</v>
      </c>
      <c r="AB33" s="671"/>
      <c r="AC33" s="671"/>
      <c r="AD33" s="672"/>
      <c r="AE33" s="673" t="s">
        <v>58</v>
      </c>
      <c r="AF33" s="674"/>
      <c r="AG33" s="675">
        <v>836364</v>
      </c>
      <c r="AH33" s="675"/>
      <c r="AI33" s="675"/>
      <c r="AJ33" s="675"/>
      <c r="AK33" s="675"/>
      <c r="AL33" s="675"/>
      <c r="AM33" s="675"/>
      <c r="AN33" s="675"/>
      <c r="AO33" s="675"/>
      <c r="AP33" s="675"/>
      <c r="AQ33" s="99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86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48"/>
      <c r="CB33" s="48"/>
      <c r="CC33" s="48"/>
      <c r="CD33" s="48"/>
      <c r="CE33" s="48"/>
      <c r="CF33" s="69" t="s">
        <v>132</v>
      </c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</row>
    <row r="34" spans="2:98" ht="17.100000000000001" customHeight="1">
      <c r="B34" s="48"/>
      <c r="C34" s="51"/>
      <c r="D34" s="51"/>
      <c r="E34" s="51"/>
      <c r="F34" s="51"/>
      <c r="G34" s="51"/>
      <c r="H34" s="51"/>
      <c r="I34" s="97"/>
      <c r="J34" s="116">
        <v>4</v>
      </c>
      <c r="K34" s="667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9"/>
      <c r="AA34" s="670"/>
      <c r="AB34" s="671"/>
      <c r="AC34" s="671"/>
      <c r="AD34" s="672"/>
      <c r="AE34" s="673" t="s">
        <v>58</v>
      </c>
      <c r="AF34" s="674"/>
      <c r="AG34" s="675"/>
      <c r="AH34" s="675"/>
      <c r="AI34" s="675"/>
      <c r="AJ34" s="675"/>
      <c r="AK34" s="675"/>
      <c r="AL34" s="675"/>
      <c r="AM34" s="675"/>
      <c r="AN34" s="675"/>
      <c r="AO34" s="675"/>
      <c r="AP34" s="675"/>
      <c r="AQ34" s="100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6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48"/>
      <c r="CB34" s="48"/>
      <c r="CC34" s="48"/>
      <c r="CD34" s="48"/>
      <c r="CE34" s="48"/>
      <c r="CF34" s="69" t="s">
        <v>133</v>
      </c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</row>
    <row r="35" spans="2:98" ht="17.100000000000001" customHeight="1">
      <c r="B35" s="48"/>
      <c r="C35" s="51"/>
      <c r="D35" s="51"/>
      <c r="E35" s="51"/>
      <c r="F35" s="51"/>
      <c r="G35" s="51"/>
      <c r="H35" s="51"/>
      <c r="I35" s="97"/>
      <c r="J35" s="116">
        <v>5</v>
      </c>
      <c r="K35" s="676"/>
      <c r="L35" s="677"/>
      <c r="M35" s="677"/>
      <c r="N35" s="677"/>
      <c r="O35" s="677"/>
      <c r="P35" s="677"/>
      <c r="Q35" s="677"/>
      <c r="R35" s="677"/>
      <c r="S35" s="677"/>
      <c r="T35" s="677"/>
      <c r="U35" s="677"/>
      <c r="V35" s="677"/>
      <c r="W35" s="677"/>
      <c r="X35" s="677"/>
      <c r="Y35" s="677"/>
      <c r="Z35" s="677"/>
      <c r="AA35" s="670"/>
      <c r="AB35" s="671"/>
      <c r="AC35" s="671"/>
      <c r="AD35" s="672"/>
      <c r="AE35" s="673" t="s">
        <v>58</v>
      </c>
      <c r="AF35" s="674"/>
      <c r="AG35" s="675"/>
      <c r="AH35" s="675"/>
      <c r="AI35" s="675"/>
      <c r="AJ35" s="675"/>
      <c r="AK35" s="675"/>
      <c r="AL35" s="675"/>
      <c r="AM35" s="675"/>
      <c r="AN35" s="675"/>
      <c r="AO35" s="675"/>
      <c r="AP35" s="675"/>
      <c r="AQ35" s="100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6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48"/>
      <c r="CB35" s="48"/>
      <c r="CC35" s="48"/>
      <c r="CD35" s="48"/>
      <c r="CE35" s="48"/>
      <c r="CF35" s="69" t="s">
        <v>134</v>
      </c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</row>
    <row r="36" spans="2:98" ht="17.100000000000001" customHeight="1">
      <c r="B36" s="48"/>
      <c r="C36" s="51"/>
      <c r="D36" s="51"/>
      <c r="E36" s="51"/>
      <c r="F36" s="51"/>
      <c r="G36" s="51"/>
      <c r="H36" s="51"/>
      <c r="I36" s="97"/>
      <c r="J36" s="116">
        <v>6</v>
      </c>
      <c r="K36" s="676"/>
      <c r="L36" s="677"/>
      <c r="M36" s="677"/>
      <c r="N36" s="677"/>
      <c r="O36" s="677"/>
      <c r="P36" s="677"/>
      <c r="Q36" s="677"/>
      <c r="R36" s="677"/>
      <c r="S36" s="677"/>
      <c r="T36" s="677"/>
      <c r="U36" s="677"/>
      <c r="V36" s="677"/>
      <c r="W36" s="677"/>
      <c r="X36" s="677"/>
      <c r="Y36" s="677"/>
      <c r="Z36" s="677"/>
      <c r="AA36" s="670"/>
      <c r="AB36" s="671"/>
      <c r="AC36" s="671"/>
      <c r="AD36" s="672"/>
      <c r="AE36" s="673" t="s">
        <v>58</v>
      </c>
      <c r="AF36" s="674"/>
      <c r="AG36" s="675"/>
      <c r="AH36" s="675"/>
      <c r="AI36" s="675"/>
      <c r="AJ36" s="675"/>
      <c r="AK36" s="675"/>
      <c r="AL36" s="675"/>
      <c r="AM36" s="675"/>
      <c r="AN36" s="675"/>
      <c r="AO36" s="675"/>
      <c r="AP36" s="675"/>
      <c r="AQ36" s="100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6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48"/>
      <c r="CB36" s="48"/>
      <c r="CC36" s="48"/>
      <c r="CD36" s="48"/>
      <c r="CE36" s="48"/>
      <c r="CF36" s="69" t="s">
        <v>135</v>
      </c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</row>
    <row r="37" spans="2:98" ht="17.100000000000001" customHeight="1">
      <c r="B37" s="48"/>
      <c r="C37" s="51"/>
      <c r="D37" s="51"/>
      <c r="E37" s="51"/>
      <c r="F37" s="51"/>
      <c r="G37" s="51"/>
      <c r="H37" s="51"/>
      <c r="I37" s="97"/>
      <c r="J37" s="116">
        <v>7</v>
      </c>
      <c r="K37" s="676"/>
      <c r="L37" s="677"/>
      <c r="M37" s="677"/>
      <c r="N37" s="677"/>
      <c r="O37" s="677"/>
      <c r="P37" s="677"/>
      <c r="Q37" s="677"/>
      <c r="R37" s="677"/>
      <c r="S37" s="677"/>
      <c r="T37" s="677"/>
      <c r="U37" s="677"/>
      <c r="V37" s="677"/>
      <c r="W37" s="677"/>
      <c r="X37" s="677"/>
      <c r="Y37" s="677"/>
      <c r="Z37" s="677"/>
      <c r="AA37" s="670"/>
      <c r="AB37" s="671"/>
      <c r="AC37" s="671"/>
      <c r="AD37" s="672"/>
      <c r="AE37" s="673" t="s">
        <v>58</v>
      </c>
      <c r="AF37" s="674"/>
      <c r="AG37" s="675"/>
      <c r="AH37" s="675"/>
      <c r="AI37" s="675"/>
      <c r="AJ37" s="675"/>
      <c r="AK37" s="675"/>
      <c r="AL37" s="675"/>
      <c r="AM37" s="675"/>
      <c r="AN37" s="675"/>
      <c r="AO37" s="675"/>
      <c r="AP37" s="675"/>
      <c r="AQ37" s="100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6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48"/>
      <c r="CB37" s="48"/>
      <c r="CC37" s="48"/>
      <c r="CD37" s="48"/>
      <c r="CE37" s="48"/>
      <c r="CF37" s="69" t="s">
        <v>136</v>
      </c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</row>
    <row r="38" spans="2:98" ht="17.100000000000001" customHeight="1">
      <c r="B38" s="48"/>
      <c r="C38" s="51"/>
      <c r="D38" s="51"/>
      <c r="E38" s="51"/>
      <c r="F38" s="51"/>
      <c r="G38" s="51"/>
      <c r="H38" s="51"/>
      <c r="I38" s="97"/>
      <c r="J38" s="116">
        <v>8</v>
      </c>
      <c r="K38" s="676"/>
      <c r="L38" s="677"/>
      <c r="M38" s="677"/>
      <c r="N38" s="677"/>
      <c r="O38" s="677"/>
      <c r="P38" s="677"/>
      <c r="Q38" s="677"/>
      <c r="R38" s="677"/>
      <c r="S38" s="677"/>
      <c r="T38" s="677"/>
      <c r="U38" s="677"/>
      <c r="V38" s="677"/>
      <c r="W38" s="677"/>
      <c r="X38" s="677"/>
      <c r="Y38" s="677"/>
      <c r="Z38" s="677"/>
      <c r="AA38" s="670"/>
      <c r="AB38" s="671"/>
      <c r="AC38" s="671"/>
      <c r="AD38" s="672"/>
      <c r="AE38" s="673" t="s">
        <v>58</v>
      </c>
      <c r="AF38" s="674"/>
      <c r="AG38" s="675"/>
      <c r="AH38" s="675"/>
      <c r="AI38" s="675"/>
      <c r="AJ38" s="675"/>
      <c r="AK38" s="675"/>
      <c r="AL38" s="675"/>
      <c r="AM38" s="675"/>
      <c r="AN38" s="675"/>
      <c r="AO38" s="675"/>
      <c r="AP38" s="675"/>
      <c r="AQ38" s="100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6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48"/>
      <c r="CB38" s="48"/>
      <c r="CC38" s="48"/>
      <c r="CD38" s="48"/>
      <c r="CE38" s="48"/>
      <c r="CF38" s="69" t="s">
        <v>137</v>
      </c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</row>
    <row r="39" spans="2:98" ht="17.100000000000001" customHeight="1">
      <c r="B39" s="48"/>
      <c r="C39" s="51"/>
      <c r="D39" s="51"/>
      <c r="E39" s="51"/>
      <c r="F39" s="51"/>
      <c r="G39" s="51"/>
      <c r="H39" s="51"/>
      <c r="I39" s="97"/>
      <c r="J39" s="116">
        <v>9</v>
      </c>
      <c r="K39" s="676"/>
      <c r="L39" s="677"/>
      <c r="M39" s="677"/>
      <c r="N39" s="677"/>
      <c r="O39" s="677"/>
      <c r="P39" s="677"/>
      <c r="Q39" s="677"/>
      <c r="R39" s="677"/>
      <c r="S39" s="677"/>
      <c r="T39" s="677"/>
      <c r="U39" s="677"/>
      <c r="V39" s="677"/>
      <c r="W39" s="677"/>
      <c r="X39" s="677"/>
      <c r="Y39" s="677"/>
      <c r="Z39" s="677"/>
      <c r="AA39" s="670"/>
      <c r="AB39" s="671"/>
      <c r="AC39" s="671"/>
      <c r="AD39" s="672"/>
      <c r="AE39" s="673" t="s">
        <v>58</v>
      </c>
      <c r="AF39" s="674"/>
      <c r="AG39" s="675"/>
      <c r="AH39" s="675"/>
      <c r="AI39" s="675"/>
      <c r="AJ39" s="675"/>
      <c r="AK39" s="675"/>
      <c r="AL39" s="675"/>
      <c r="AM39" s="675"/>
      <c r="AN39" s="675"/>
      <c r="AO39" s="675"/>
      <c r="AP39" s="675"/>
      <c r="AQ39" s="100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6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48"/>
      <c r="CB39" s="48"/>
      <c r="CC39" s="48"/>
      <c r="CD39" s="48"/>
      <c r="CE39" s="48"/>
      <c r="CF39" s="69" t="s">
        <v>138</v>
      </c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</row>
    <row r="40" spans="2:98" ht="17.100000000000001" customHeight="1">
      <c r="B40" s="48"/>
      <c r="C40" s="51"/>
      <c r="D40" s="51"/>
      <c r="E40" s="51"/>
      <c r="F40" s="51"/>
      <c r="G40" s="51"/>
      <c r="H40" s="51"/>
      <c r="I40" s="97"/>
      <c r="J40" s="116">
        <v>10</v>
      </c>
      <c r="K40" s="676"/>
      <c r="L40" s="677"/>
      <c r="M40" s="677"/>
      <c r="N40" s="677"/>
      <c r="O40" s="677"/>
      <c r="P40" s="677"/>
      <c r="Q40" s="677"/>
      <c r="R40" s="677"/>
      <c r="S40" s="677"/>
      <c r="T40" s="677"/>
      <c r="U40" s="677"/>
      <c r="V40" s="677"/>
      <c r="W40" s="677"/>
      <c r="X40" s="677"/>
      <c r="Y40" s="677"/>
      <c r="Z40" s="677"/>
      <c r="AA40" s="670"/>
      <c r="AB40" s="671"/>
      <c r="AC40" s="671"/>
      <c r="AD40" s="672"/>
      <c r="AE40" s="673" t="s">
        <v>58</v>
      </c>
      <c r="AF40" s="674"/>
      <c r="AG40" s="675"/>
      <c r="AH40" s="675"/>
      <c r="AI40" s="675"/>
      <c r="AJ40" s="675"/>
      <c r="AK40" s="675"/>
      <c r="AL40" s="675"/>
      <c r="AM40" s="675"/>
      <c r="AN40" s="675"/>
      <c r="AO40" s="675"/>
      <c r="AP40" s="675"/>
      <c r="AQ40" s="100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6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8"/>
      <c r="BY40" s="98"/>
      <c r="BZ40" s="98"/>
      <c r="CA40" s="48"/>
      <c r="CB40" s="48"/>
      <c r="CC40" s="48"/>
      <c r="CD40" s="48"/>
      <c r="CE40" s="48"/>
      <c r="CF40" s="69" t="s">
        <v>139</v>
      </c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</row>
    <row r="41" spans="2:98" ht="17.100000000000001" customHeight="1">
      <c r="B41" s="48"/>
      <c r="C41" s="51"/>
      <c r="D41" s="51"/>
      <c r="E41" s="51"/>
      <c r="F41" s="51"/>
      <c r="G41" s="51"/>
      <c r="H41" s="51"/>
      <c r="I41" s="97"/>
      <c r="J41" s="116">
        <v>11</v>
      </c>
      <c r="K41" s="676"/>
      <c r="L41" s="677"/>
      <c r="M41" s="677"/>
      <c r="N41" s="677"/>
      <c r="O41" s="677"/>
      <c r="P41" s="677"/>
      <c r="Q41" s="677"/>
      <c r="R41" s="677"/>
      <c r="S41" s="677"/>
      <c r="T41" s="677"/>
      <c r="U41" s="677"/>
      <c r="V41" s="677"/>
      <c r="W41" s="677"/>
      <c r="X41" s="677"/>
      <c r="Y41" s="677"/>
      <c r="Z41" s="677"/>
      <c r="AA41" s="670"/>
      <c r="AB41" s="671"/>
      <c r="AC41" s="671"/>
      <c r="AD41" s="672"/>
      <c r="AE41" s="673" t="s">
        <v>58</v>
      </c>
      <c r="AF41" s="674"/>
      <c r="AG41" s="675"/>
      <c r="AH41" s="675"/>
      <c r="AI41" s="675"/>
      <c r="AJ41" s="675"/>
      <c r="AK41" s="675"/>
      <c r="AL41" s="675"/>
      <c r="AM41" s="675"/>
      <c r="AN41" s="675"/>
      <c r="AO41" s="675"/>
      <c r="AP41" s="675"/>
      <c r="AQ41" s="100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6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48"/>
      <c r="CB41" s="48"/>
      <c r="CC41" s="48"/>
      <c r="CD41" s="48"/>
      <c r="CE41" s="48"/>
      <c r="CF41" s="69" t="s">
        <v>140</v>
      </c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</row>
    <row r="42" spans="2:98" ht="17.100000000000001" customHeight="1">
      <c r="B42" s="48"/>
      <c r="C42" s="51"/>
      <c r="D42" s="51"/>
      <c r="E42" s="51"/>
      <c r="F42" s="51"/>
      <c r="G42" s="51"/>
      <c r="H42" s="51"/>
      <c r="I42" s="97"/>
      <c r="J42" s="116">
        <v>12</v>
      </c>
      <c r="K42" s="676"/>
      <c r="L42" s="677"/>
      <c r="M42" s="677"/>
      <c r="N42" s="677"/>
      <c r="O42" s="677"/>
      <c r="P42" s="677"/>
      <c r="Q42" s="677"/>
      <c r="R42" s="677"/>
      <c r="S42" s="677"/>
      <c r="T42" s="677"/>
      <c r="U42" s="677"/>
      <c r="V42" s="677"/>
      <c r="W42" s="677"/>
      <c r="X42" s="677"/>
      <c r="Y42" s="677"/>
      <c r="Z42" s="677"/>
      <c r="AA42" s="670"/>
      <c r="AB42" s="671"/>
      <c r="AC42" s="671"/>
      <c r="AD42" s="672"/>
      <c r="AE42" s="673" t="s">
        <v>58</v>
      </c>
      <c r="AF42" s="674"/>
      <c r="AG42" s="675"/>
      <c r="AH42" s="675"/>
      <c r="AI42" s="675"/>
      <c r="AJ42" s="675"/>
      <c r="AK42" s="675"/>
      <c r="AL42" s="675"/>
      <c r="AM42" s="675"/>
      <c r="AN42" s="675"/>
      <c r="AO42" s="675"/>
      <c r="AP42" s="675"/>
      <c r="AQ42" s="100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6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48"/>
      <c r="CB42" s="48"/>
      <c r="CC42" s="48"/>
      <c r="CD42" s="48"/>
      <c r="CE42" s="48"/>
      <c r="CF42" s="69" t="s">
        <v>141</v>
      </c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</row>
    <row r="43" spans="2:98" ht="17.100000000000001" customHeight="1">
      <c r="B43" s="48"/>
      <c r="C43" s="51"/>
      <c r="D43" s="51"/>
      <c r="E43" s="51"/>
      <c r="F43" s="51"/>
      <c r="G43" s="51"/>
      <c r="H43" s="51"/>
      <c r="I43" s="97"/>
      <c r="J43" s="117">
        <v>13</v>
      </c>
      <c r="K43" s="678"/>
      <c r="L43" s="679"/>
      <c r="M43" s="679"/>
      <c r="N43" s="679"/>
      <c r="O43" s="679"/>
      <c r="P43" s="679"/>
      <c r="Q43" s="679"/>
      <c r="R43" s="679"/>
      <c r="S43" s="679"/>
      <c r="T43" s="679"/>
      <c r="U43" s="679"/>
      <c r="V43" s="679"/>
      <c r="W43" s="679"/>
      <c r="X43" s="679"/>
      <c r="Y43" s="679"/>
      <c r="Z43" s="679"/>
      <c r="AA43" s="680"/>
      <c r="AB43" s="681"/>
      <c r="AC43" s="681"/>
      <c r="AD43" s="682"/>
      <c r="AE43" s="683" t="s">
        <v>58</v>
      </c>
      <c r="AF43" s="684"/>
      <c r="AG43" s="675"/>
      <c r="AH43" s="675"/>
      <c r="AI43" s="675"/>
      <c r="AJ43" s="675"/>
      <c r="AK43" s="675"/>
      <c r="AL43" s="675"/>
      <c r="AM43" s="675"/>
      <c r="AN43" s="675"/>
      <c r="AO43" s="675"/>
      <c r="AP43" s="675"/>
      <c r="AQ43" s="100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6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48"/>
      <c r="CB43" s="48"/>
      <c r="CC43" s="48"/>
      <c r="CD43" s="48"/>
      <c r="CE43" s="48"/>
      <c r="CF43" s="69" t="s">
        <v>142</v>
      </c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</row>
    <row r="44" spans="2:98" ht="23.45" customHeight="1">
      <c r="B44" s="48"/>
      <c r="C44" s="51"/>
      <c r="D44" s="51"/>
      <c r="E44" s="51"/>
      <c r="F44" s="51"/>
      <c r="G44" s="51"/>
      <c r="H44" s="51"/>
      <c r="I44" s="97"/>
      <c r="J44" s="477" t="s">
        <v>80</v>
      </c>
      <c r="K44" s="478"/>
      <c r="L44" s="478"/>
      <c r="M44" s="478"/>
      <c r="N44" s="478"/>
      <c r="O44" s="478"/>
      <c r="P44" s="478"/>
      <c r="Q44" s="478"/>
      <c r="R44" s="478"/>
      <c r="S44" s="478"/>
      <c r="T44" s="478"/>
      <c r="U44" s="478"/>
      <c r="V44" s="478"/>
      <c r="W44" s="478"/>
      <c r="X44" s="478"/>
      <c r="Y44" s="478"/>
      <c r="Z44" s="478"/>
      <c r="AA44" s="480"/>
      <c r="AB44" s="480"/>
      <c r="AC44" s="480"/>
      <c r="AD44" s="480"/>
      <c r="AE44" s="480"/>
      <c r="AF44" s="481"/>
      <c r="AG44" s="685">
        <f>SUM(AG31:AP43)</f>
        <v>7836364</v>
      </c>
      <c r="AH44" s="686"/>
      <c r="AI44" s="686"/>
      <c r="AJ44" s="686"/>
      <c r="AK44" s="686"/>
      <c r="AL44" s="686"/>
      <c r="AM44" s="686"/>
      <c r="AN44" s="686"/>
      <c r="AO44" s="686"/>
      <c r="AP44" s="687"/>
      <c r="AQ44" s="118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20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8"/>
      <c r="BY44" s="98"/>
      <c r="BZ44" s="98"/>
      <c r="CA44" s="48"/>
      <c r="CB44" s="48"/>
      <c r="CC44" s="48"/>
      <c r="CD44" s="48"/>
      <c r="CE44" s="48"/>
      <c r="CF44" s="69" t="s">
        <v>143</v>
      </c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</row>
    <row r="45" spans="2:98" ht="17.100000000000001" customHeight="1">
      <c r="B45" s="48"/>
      <c r="C45" s="51"/>
      <c r="D45" s="51"/>
      <c r="E45" s="51"/>
      <c r="F45" s="51"/>
      <c r="G45" s="51"/>
      <c r="H45" s="51"/>
      <c r="I45" s="97"/>
      <c r="J45" s="458" t="s">
        <v>101</v>
      </c>
      <c r="K45" s="458"/>
      <c r="L45" s="458"/>
      <c r="M45" s="458"/>
      <c r="N45" s="458"/>
      <c r="O45" s="458"/>
      <c r="P45" s="458"/>
      <c r="Q45" s="458"/>
      <c r="R45" s="458"/>
      <c r="S45" s="458"/>
      <c r="T45" s="458"/>
      <c r="U45" s="458"/>
      <c r="V45" s="458"/>
      <c r="W45" s="458"/>
      <c r="X45" s="458"/>
      <c r="Y45" s="458"/>
      <c r="Z45" s="459"/>
      <c r="AA45" s="691" t="s">
        <v>102</v>
      </c>
      <c r="AB45" s="461"/>
      <c r="AC45" s="461"/>
      <c r="AD45" s="461"/>
      <c r="AE45" s="461"/>
      <c r="AF45" s="461"/>
      <c r="AG45" s="463">
        <f>ROUNDDOWN(AG44*0.1,0)</f>
        <v>783636</v>
      </c>
      <c r="AH45" s="463"/>
      <c r="AI45" s="463"/>
      <c r="AJ45" s="463"/>
      <c r="AK45" s="463"/>
      <c r="AL45" s="463"/>
      <c r="AM45" s="463"/>
      <c r="AN45" s="463"/>
      <c r="AO45" s="463"/>
      <c r="AP45" s="463"/>
      <c r="AQ45" s="118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120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98"/>
      <c r="BT45" s="98"/>
      <c r="BU45" s="98"/>
      <c r="BV45" s="98"/>
      <c r="BW45" s="98"/>
      <c r="BX45" s="98"/>
      <c r="BY45" s="98"/>
      <c r="BZ45" s="98"/>
      <c r="CA45" s="48"/>
      <c r="CB45" s="48"/>
      <c r="CC45" s="48"/>
      <c r="CD45" s="48"/>
      <c r="CE45" s="48"/>
      <c r="CF45" s="69" t="s">
        <v>144</v>
      </c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</row>
    <row r="46" spans="2:98" ht="21.75" customHeight="1">
      <c r="B46" s="48"/>
      <c r="C46" s="51"/>
      <c r="D46" s="51"/>
      <c r="E46" s="51"/>
      <c r="F46" s="51"/>
      <c r="G46" s="51"/>
      <c r="H46" s="51"/>
      <c r="I46" s="97"/>
      <c r="J46" s="464" t="s">
        <v>88</v>
      </c>
      <c r="K46" s="464"/>
      <c r="L46" s="464"/>
      <c r="M46" s="464"/>
      <c r="N46" s="464"/>
      <c r="O46" s="464"/>
      <c r="P46" s="464"/>
      <c r="Q46" s="464"/>
      <c r="R46" s="464"/>
      <c r="S46" s="464"/>
      <c r="T46" s="464"/>
      <c r="U46" s="464"/>
      <c r="V46" s="464"/>
      <c r="W46" s="464"/>
      <c r="X46" s="464"/>
      <c r="Y46" s="464"/>
      <c r="Z46" s="465"/>
      <c r="AA46" s="692">
        <f>ROUNDUP(AG46/V23*100,2)</f>
        <v>86.2</v>
      </c>
      <c r="AB46" s="466"/>
      <c r="AC46" s="466"/>
      <c r="AD46" s="467"/>
      <c r="AE46" s="468" t="s">
        <v>58</v>
      </c>
      <c r="AF46" s="469"/>
      <c r="AG46" s="471">
        <f>SUM(AG31:AP43)+AG45</f>
        <v>8620000</v>
      </c>
      <c r="AH46" s="471"/>
      <c r="AI46" s="471"/>
      <c r="AJ46" s="471"/>
      <c r="AK46" s="471"/>
      <c r="AL46" s="471"/>
      <c r="AM46" s="471"/>
      <c r="AN46" s="471"/>
      <c r="AO46" s="471"/>
      <c r="AP46" s="471"/>
      <c r="AQ46" s="118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20"/>
      <c r="BH46" s="98"/>
      <c r="BI46" s="98"/>
      <c r="BJ46" s="98"/>
      <c r="BK46" s="98"/>
      <c r="BL46" s="98"/>
      <c r="BM46" s="98"/>
      <c r="BN46" s="98"/>
      <c r="BO46" s="98"/>
      <c r="BP46" s="98"/>
      <c r="BQ46" s="98"/>
      <c r="BR46" s="98"/>
      <c r="BS46" s="98"/>
      <c r="BT46" s="98"/>
      <c r="BU46" s="98"/>
      <c r="BV46" s="98"/>
      <c r="BW46" s="98"/>
      <c r="BX46" s="98"/>
      <c r="BY46" s="98"/>
      <c r="BZ46" s="98"/>
      <c r="CA46" s="48"/>
      <c r="CB46" s="48"/>
      <c r="CC46" s="48"/>
      <c r="CD46" s="48"/>
      <c r="CE46" s="48"/>
      <c r="CF46" s="69" t="s">
        <v>145</v>
      </c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</row>
    <row r="47" spans="2:98" ht="20.100000000000001" customHeight="1">
      <c r="B47" s="48"/>
      <c r="C47" s="51"/>
      <c r="D47" s="51"/>
      <c r="E47" s="51"/>
      <c r="F47" s="51"/>
      <c r="G47" s="51"/>
      <c r="H47" s="51"/>
      <c r="I47" s="97"/>
      <c r="J47" s="484" t="s">
        <v>105</v>
      </c>
      <c r="K47" s="484"/>
      <c r="L47" s="484"/>
      <c r="M47" s="484"/>
      <c r="N47" s="484"/>
      <c r="O47" s="484"/>
      <c r="P47" s="484"/>
      <c r="Q47" s="484"/>
      <c r="R47" s="484"/>
      <c r="S47" s="484"/>
      <c r="T47" s="484"/>
      <c r="U47" s="484"/>
      <c r="V47" s="484"/>
      <c r="W47" s="484"/>
      <c r="X47" s="484"/>
      <c r="Y47" s="484"/>
      <c r="Z47" s="484"/>
      <c r="AA47" s="688">
        <v>100</v>
      </c>
      <c r="AB47" s="688"/>
      <c r="AC47" s="688"/>
      <c r="AD47" s="689"/>
      <c r="AE47" s="487" t="s">
        <v>58</v>
      </c>
      <c r="AF47" s="488"/>
      <c r="AG47" s="492">
        <f>AG46*AA47/100</f>
        <v>8620000</v>
      </c>
      <c r="AH47" s="492"/>
      <c r="AI47" s="492"/>
      <c r="AJ47" s="492"/>
      <c r="AK47" s="492"/>
      <c r="AL47" s="492"/>
      <c r="AM47" s="492"/>
      <c r="AN47" s="492"/>
      <c r="AO47" s="492"/>
      <c r="AP47" s="492"/>
      <c r="AQ47" s="118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20"/>
      <c r="BH47" s="98"/>
      <c r="BI47" s="98"/>
      <c r="BJ47" s="98"/>
      <c r="BK47" s="121"/>
      <c r="BL47" s="121"/>
      <c r="BM47" s="98"/>
      <c r="BN47" s="98"/>
      <c r="BO47" s="98"/>
      <c r="BP47" s="98"/>
      <c r="BQ47" s="98"/>
      <c r="BR47" s="98"/>
      <c r="BS47" s="98"/>
      <c r="BT47" s="98"/>
      <c r="BU47" s="98"/>
      <c r="BV47" s="98"/>
      <c r="BW47" s="98"/>
      <c r="BX47" s="98"/>
      <c r="BY47" s="98"/>
      <c r="BZ47" s="98"/>
      <c r="CA47" s="48"/>
      <c r="CB47" s="48"/>
      <c r="CC47" s="48"/>
      <c r="CD47" s="48"/>
      <c r="CE47" s="48"/>
      <c r="CF47" s="69" t="s">
        <v>146</v>
      </c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</row>
    <row r="48" spans="2:98" ht="20.100000000000001" customHeight="1">
      <c r="B48" s="48"/>
      <c r="C48" s="51"/>
      <c r="D48" s="51"/>
      <c r="E48" s="51"/>
      <c r="F48" s="51"/>
      <c r="G48" s="51"/>
      <c r="H48" s="51"/>
      <c r="I48" s="97"/>
      <c r="J48" s="484" t="s">
        <v>106</v>
      </c>
      <c r="K48" s="484"/>
      <c r="L48" s="484"/>
      <c r="M48" s="484"/>
      <c r="N48" s="484"/>
      <c r="O48" s="484"/>
      <c r="P48" s="484"/>
      <c r="Q48" s="484"/>
      <c r="R48" s="484"/>
      <c r="S48" s="484"/>
      <c r="T48" s="484"/>
      <c r="U48" s="484"/>
      <c r="V48" s="484"/>
      <c r="W48" s="484"/>
      <c r="X48" s="484"/>
      <c r="Y48" s="484"/>
      <c r="Z48" s="484"/>
      <c r="AA48" s="490">
        <f>ROUNDUP(AG48/V23*100,2)</f>
        <v>25</v>
      </c>
      <c r="AB48" s="490"/>
      <c r="AC48" s="490"/>
      <c r="AD48" s="491"/>
      <c r="AE48" s="487" t="s">
        <v>58</v>
      </c>
      <c r="AF48" s="488"/>
      <c r="AG48" s="690">
        <v>2500000</v>
      </c>
      <c r="AH48" s="690"/>
      <c r="AI48" s="690"/>
      <c r="AJ48" s="690"/>
      <c r="AK48" s="690"/>
      <c r="AL48" s="690"/>
      <c r="AM48" s="690"/>
      <c r="AN48" s="690"/>
      <c r="AO48" s="690"/>
      <c r="AP48" s="690"/>
      <c r="AQ48" s="118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20"/>
      <c r="BH48" s="98"/>
      <c r="BI48" s="98"/>
      <c r="BJ48" s="98"/>
      <c r="BK48" s="98"/>
      <c r="BL48" s="98"/>
      <c r="BM48" s="98"/>
      <c r="BN48" s="98"/>
      <c r="BO48" s="98"/>
      <c r="BP48" s="98"/>
      <c r="BQ48" s="98"/>
      <c r="BR48" s="98"/>
      <c r="BS48" s="98"/>
      <c r="BT48" s="98"/>
      <c r="BU48" s="98"/>
      <c r="BV48" s="98"/>
      <c r="BW48" s="98"/>
      <c r="BX48" s="98"/>
      <c r="BY48" s="98"/>
      <c r="BZ48" s="98"/>
      <c r="CA48" s="48"/>
      <c r="CB48" s="48"/>
      <c r="CC48" s="48"/>
      <c r="CD48" s="48"/>
      <c r="CE48" s="48"/>
      <c r="CF48" s="69" t="s">
        <v>147</v>
      </c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</row>
    <row r="49" spans="2:98" ht="20.100000000000001" customHeight="1">
      <c r="B49" s="48"/>
      <c r="C49" s="51"/>
      <c r="D49" s="51"/>
      <c r="E49" s="51"/>
      <c r="F49" s="51"/>
      <c r="G49" s="51"/>
      <c r="H49" s="51"/>
      <c r="I49" s="97"/>
      <c r="J49" s="484" t="s">
        <v>99</v>
      </c>
      <c r="K49" s="484"/>
      <c r="L49" s="484"/>
      <c r="M49" s="484"/>
      <c r="N49" s="484"/>
      <c r="O49" s="484"/>
      <c r="P49" s="484"/>
      <c r="Q49" s="484"/>
      <c r="R49" s="484"/>
      <c r="S49" s="484"/>
      <c r="T49" s="484"/>
      <c r="U49" s="484"/>
      <c r="V49" s="484"/>
      <c r="W49" s="484"/>
      <c r="X49" s="484"/>
      <c r="Y49" s="484"/>
      <c r="Z49" s="484"/>
      <c r="AA49" s="485">
        <f>ROUNDUP(AG49/V23*100,2)</f>
        <v>61.2</v>
      </c>
      <c r="AB49" s="485"/>
      <c r="AC49" s="485"/>
      <c r="AD49" s="486"/>
      <c r="AE49" s="487" t="s">
        <v>58</v>
      </c>
      <c r="AF49" s="488"/>
      <c r="AG49" s="489">
        <f>AG47-AG48</f>
        <v>6120000</v>
      </c>
      <c r="AH49" s="489"/>
      <c r="AI49" s="489"/>
      <c r="AJ49" s="489"/>
      <c r="AK49" s="489"/>
      <c r="AL49" s="489"/>
      <c r="AM49" s="489"/>
      <c r="AN49" s="489"/>
      <c r="AO49" s="489"/>
      <c r="AP49" s="489"/>
      <c r="AQ49" s="118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20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98"/>
      <c r="BU49" s="98"/>
      <c r="BV49" s="98"/>
      <c r="BW49" s="98"/>
      <c r="BX49" s="98"/>
      <c r="BY49" s="98"/>
      <c r="BZ49" s="98"/>
      <c r="CA49" s="48"/>
      <c r="CB49" s="48"/>
      <c r="CC49" s="48"/>
      <c r="CD49" s="48"/>
      <c r="CE49" s="48"/>
      <c r="CF49" s="69" t="s">
        <v>148</v>
      </c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</row>
    <row r="50" spans="2:98" ht="20.100000000000001" customHeight="1">
      <c r="B50" s="48"/>
      <c r="C50" s="51"/>
      <c r="D50" s="51"/>
      <c r="E50" s="51"/>
      <c r="F50" s="51"/>
      <c r="G50" s="51"/>
      <c r="H50" s="51"/>
      <c r="I50" s="97"/>
      <c r="J50" s="484" t="s">
        <v>100</v>
      </c>
      <c r="K50" s="484"/>
      <c r="L50" s="484"/>
      <c r="M50" s="484"/>
      <c r="N50" s="484"/>
      <c r="O50" s="484"/>
      <c r="P50" s="484"/>
      <c r="Q50" s="484"/>
      <c r="R50" s="484"/>
      <c r="S50" s="484"/>
      <c r="T50" s="484"/>
      <c r="U50" s="484"/>
      <c r="V50" s="484"/>
      <c r="W50" s="484"/>
      <c r="X50" s="484"/>
      <c r="Y50" s="484"/>
      <c r="Z50" s="484"/>
      <c r="AA50" s="490">
        <f>100-AA48-AA49</f>
        <v>13.799999999999997</v>
      </c>
      <c r="AB50" s="490"/>
      <c r="AC50" s="490"/>
      <c r="AD50" s="491"/>
      <c r="AE50" s="487" t="s">
        <v>58</v>
      </c>
      <c r="AF50" s="488"/>
      <c r="AG50" s="492">
        <f>V23-AG47</f>
        <v>1380000</v>
      </c>
      <c r="AH50" s="492"/>
      <c r="AI50" s="492"/>
      <c r="AJ50" s="492"/>
      <c r="AK50" s="492"/>
      <c r="AL50" s="492"/>
      <c r="AM50" s="492"/>
      <c r="AN50" s="492"/>
      <c r="AO50" s="492"/>
      <c r="AP50" s="49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3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 s="98"/>
      <c r="BU50" s="98"/>
      <c r="BV50" s="98"/>
      <c r="BW50" s="98"/>
      <c r="BX50" s="98"/>
      <c r="BY50" s="98"/>
      <c r="BZ50" s="98"/>
      <c r="CA50" s="48"/>
      <c r="CB50" s="48"/>
      <c r="CC50" s="48"/>
      <c r="CD50" s="48"/>
      <c r="CE50" s="48"/>
      <c r="CF50" s="69" t="s">
        <v>149</v>
      </c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</row>
    <row r="51" spans="2:98" ht="6" customHeight="1">
      <c r="B51" s="48"/>
      <c r="C51" s="51"/>
      <c r="D51" s="51"/>
      <c r="E51" s="51"/>
      <c r="F51" s="51"/>
      <c r="G51" s="51"/>
      <c r="H51" s="51"/>
      <c r="I51" s="97"/>
      <c r="J51" s="696"/>
      <c r="K51" s="588"/>
      <c r="L51" s="588"/>
      <c r="M51" s="588"/>
      <c r="N51" s="588"/>
      <c r="O51" s="588"/>
      <c r="P51" s="588"/>
      <c r="Q51" s="588"/>
      <c r="R51" s="588"/>
      <c r="S51" s="588"/>
      <c r="T51" s="588"/>
      <c r="U51" s="588"/>
      <c r="V51" s="588"/>
      <c r="W51" s="588"/>
      <c r="X51" s="588"/>
      <c r="Y51" s="588"/>
      <c r="Z51" s="588"/>
      <c r="AA51" s="588"/>
      <c r="AB51" s="588"/>
      <c r="AC51" s="588"/>
      <c r="AD51" s="588"/>
      <c r="AE51" s="588"/>
      <c r="AF51" s="588"/>
      <c r="AG51" s="588"/>
      <c r="AH51" s="588"/>
      <c r="AI51" s="588"/>
      <c r="AJ51" s="588"/>
      <c r="AK51" s="588"/>
      <c r="AL51" s="588"/>
      <c r="AM51" s="588"/>
      <c r="AN51" s="588"/>
      <c r="AO51" s="588"/>
      <c r="AP51" s="697"/>
      <c r="AQ51" s="698"/>
      <c r="AR51" s="699"/>
      <c r="AS51" s="699"/>
      <c r="AT51" s="699"/>
      <c r="AU51" s="699"/>
      <c r="AV51" s="699"/>
      <c r="AW51" s="700"/>
      <c r="AX51" s="701"/>
      <c r="AY51" s="701"/>
      <c r="AZ51" s="701"/>
      <c r="BA51" s="701"/>
      <c r="BB51" s="701"/>
      <c r="BC51" s="701"/>
      <c r="BD51" s="701"/>
      <c r="BE51" s="701"/>
      <c r="BF51" s="701"/>
      <c r="BG51" s="702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/>
      <c r="CA51" s="48"/>
      <c r="CB51" s="48"/>
      <c r="CC51" s="48"/>
      <c r="CD51" s="48"/>
      <c r="CE51" s="48"/>
      <c r="CF51" s="69" t="s">
        <v>150</v>
      </c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</row>
    <row r="52" spans="2:98" ht="19.5" customHeight="1">
      <c r="B52" s="48"/>
      <c r="C52" s="51"/>
      <c r="D52" s="51"/>
      <c r="E52" s="51"/>
      <c r="F52" s="51"/>
      <c r="G52" s="51"/>
      <c r="H52" s="51"/>
      <c r="I52" s="97"/>
      <c r="J52" s="703"/>
      <c r="K52" s="704"/>
      <c r="L52" s="704"/>
      <c r="M52" s="704"/>
      <c r="N52" s="704"/>
      <c r="O52" s="704"/>
      <c r="P52" s="704"/>
      <c r="Q52" s="704"/>
      <c r="R52" s="704"/>
      <c r="S52" s="704"/>
      <c r="T52" s="704"/>
      <c r="U52" s="704"/>
      <c r="V52" s="704"/>
      <c r="W52" s="704"/>
      <c r="X52" s="704"/>
      <c r="Y52" s="705"/>
      <c r="Z52" s="705"/>
      <c r="AA52" s="705"/>
      <c r="AB52" s="705"/>
      <c r="AC52" s="705"/>
      <c r="AD52" s="705"/>
      <c r="AE52" s="705"/>
      <c r="AF52" s="705"/>
      <c r="AG52" s="124"/>
      <c r="AH52" s="124"/>
      <c r="AI52" s="124"/>
      <c r="AJ52" s="124"/>
      <c r="AK52" s="124"/>
      <c r="AL52" s="125"/>
      <c r="AM52" s="706" t="s">
        <v>91</v>
      </c>
      <c r="AN52" s="707"/>
      <c r="AO52" s="707"/>
      <c r="AP52" s="707"/>
      <c r="AQ52" s="707"/>
      <c r="AR52" s="707"/>
      <c r="AS52" s="708"/>
      <c r="AT52" s="706"/>
      <c r="AU52" s="707"/>
      <c r="AV52" s="707"/>
      <c r="AW52" s="707"/>
      <c r="AX52" s="707"/>
      <c r="AY52" s="707"/>
      <c r="AZ52" s="708"/>
      <c r="BA52" s="706" t="s">
        <v>90</v>
      </c>
      <c r="BB52" s="707"/>
      <c r="BC52" s="707"/>
      <c r="BD52" s="707"/>
      <c r="BE52" s="707"/>
      <c r="BF52" s="707"/>
      <c r="BG52" s="708"/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8"/>
      <c r="BY52" s="98"/>
      <c r="BZ52" s="98"/>
      <c r="CA52" s="48"/>
      <c r="CB52" s="48"/>
      <c r="CC52" s="48"/>
      <c r="CD52" s="48"/>
      <c r="CE52" s="48"/>
      <c r="CF52" s="69" t="s">
        <v>151</v>
      </c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</row>
    <row r="53" spans="2:98" ht="74.25" customHeight="1">
      <c r="B53" s="48"/>
      <c r="C53" s="51"/>
      <c r="D53" s="51"/>
      <c r="E53" s="51"/>
      <c r="F53" s="51"/>
      <c r="G53" s="51"/>
      <c r="H53" s="51"/>
      <c r="I53" s="97"/>
      <c r="J53" s="693" t="s">
        <v>89</v>
      </c>
      <c r="K53" s="694"/>
      <c r="L53" s="694"/>
      <c r="M53" s="694"/>
      <c r="N53" s="694"/>
      <c r="O53" s="694"/>
      <c r="P53" s="694"/>
      <c r="Q53" s="694"/>
      <c r="R53" s="694"/>
      <c r="S53" s="694"/>
      <c r="T53" s="694"/>
      <c r="U53" s="694"/>
      <c r="V53" s="694"/>
      <c r="W53" s="694"/>
      <c r="X53" s="694"/>
      <c r="Y53" s="695"/>
      <c r="Z53" s="695"/>
      <c r="AA53" s="695"/>
      <c r="AB53" s="695"/>
      <c r="AC53" s="695"/>
      <c r="AD53" s="695"/>
      <c r="AE53" s="695"/>
      <c r="AF53" s="695"/>
      <c r="AG53" s="139"/>
      <c r="AH53" s="139"/>
      <c r="AI53" s="139"/>
      <c r="AJ53" s="139"/>
      <c r="AK53" s="139"/>
      <c r="AL53" s="140"/>
      <c r="AM53" s="126"/>
      <c r="AN53" s="126"/>
      <c r="AO53" s="126"/>
      <c r="AP53" s="126"/>
      <c r="AQ53" s="127"/>
      <c r="AR53" s="128"/>
      <c r="AS53" s="128"/>
      <c r="AT53" s="129"/>
      <c r="AU53" s="126"/>
      <c r="AV53" s="126"/>
      <c r="AW53" s="126"/>
      <c r="AX53" s="126"/>
      <c r="AY53" s="126"/>
      <c r="AZ53" s="130"/>
      <c r="BA53" s="129"/>
      <c r="BB53" s="126"/>
      <c r="BC53" s="126"/>
      <c r="BD53" s="126"/>
      <c r="BE53" s="126"/>
      <c r="BF53" s="126"/>
      <c r="BG53" s="130"/>
      <c r="BH53" s="98"/>
      <c r="BI53" s="98"/>
      <c r="BJ53" s="98"/>
      <c r="BK53" s="98"/>
      <c r="BL53" s="98"/>
      <c r="BM53" s="98"/>
      <c r="BN53" s="98"/>
      <c r="BO53" s="98"/>
      <c r="BP53" s="98"/>
      <c r="BQ53" s="98"/>
      <c r="BR53" s="98"/>
      <c r="BS53" s="98"/>
      <c r="BT53" s="98"/>
      <c r="BU53" s="98"/>
      <c r="BV53" s="98"/>
      <c r="BW53" s="98"/>
      <c r="BX53" s="98"/>
      <c r="BY53" s="98"/>
      <c r="BZ53" s="98"/>
      <c r="CA53" s="48"/>
      <c r="CB53" s="48"/>
      <c r="CC53" s="48"/>
      <c r="CD53" s="48"/>
      <c r="CE53" s="48"/>
      <c r="CF53" s="69" t="s">
        <v>152</v>
      </c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</row>
    <row r="54" spans="2:98">
      <c r="B54" s="48"/>
      <c r="C54" s="51"/>
      <c r="D54" s="51"/>
      <c r="E54" s="51"/>
      <c r="F54" s="51"/>
      <c r="G54" s="51"/>
      <c r="H54" s="51"/>
      <c r="I54" s="51"/>
      <c r="J54" s="50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98"/>
      <c r="CA54" s="48"/>
      <c r="CB54" s="48"/>
      <c r="CC54" s="48"/>
      <c r="CD54" s="48"/>
      <c r="CE54" s="48"/>
      <c r="CF54" s="69" t="s">
        <v>153</v>
      </c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</row>
    <row r="55" spans="2:98">
      <c r="B55" s="48"/>
      <c r="C55" s="51"/>
      <c r="D55" s="51"/>
      <c r="E55" s="51"/>
      <c r="F55" s="51"/>
      <c r="G55" s="51"/>
      <c r="H55" s="51"/>
      <c r="I55" s="51"/>
      <c r="J55" s="50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CA55" s="48"/>
      <c r="CB55" s="48"/>
      <c r="CC55" s="48"/>
      <c r="CD55" s="48"/>
      <c r="CE55" s="48"/>
      <c r="CF55" s="69" t="s">
        <v>154</v>
      </c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</row>
    <row r="56" spans="2:98">
      <c r="CF56" s="69" t="s">
        <v>155</v>
      </c>
    </row>
    <row r="57" spans="2:98">
      <c r="CF57" s="69" t="s">
        <v>156</v>
      </c>
    </row>
    <row r="58" spans="2:98">
      <c r="CF58" s="69" t="s">
        <v>157</v>
      </c>
    </row>
    <row r="59" spans="2:98">
      <c r="CF59" s="69" t="s">
        <v>158</v>
      </c>
    </row>
    <row r="60" spans="2:98">
      <c r="CF60" s="69" t="s">
        <v>159</v>
      </c>
    </row>
    <row r="61" spans="2:98">
      <c r="CF61" s="69" t="s">
        <v>160</v>
      </c>
    </row>
    <row r="62" spans="2:98">
      <c r="CF62" s="69" t="s">
        <v>161</v>
      </c>
    </row>
    <row r="63" spans="2:98">
      <c r="CF63" s="69" t="s">
        <v>162</v>
      </c>
    </row>
    <row r="64" spans="2:98">
      <c r="CF64" s="69" t="s">
        <v>163</v>
      </c>
    </row>
    <row r="65" spans="84:84">
      <c r="CF65" s="69" t="s">
        <v>164</v>
      </c>
    </row>
    <row r="66" spans="84:84">
      <c r="CF66" s="69" t="s">
        <v>165</v>
      </c>
    </row>
    <row r="67" spans="84:84">
      <c r="CF67" s="69" t="s">
        <v>166</v>
      </c>
    </row>
    <row r="68" spans="84:84">
      <c r="CF68" s="69" t="s">
        <v>167</v>
      </c>
    </row>
    <row r="69" spans="84:84">
      <c r="CF69" s="69" t="s">
        <v>168</v>
      </c>
    </row>
    <row r="70" spans="84:84">
      <c r="CF70" s="69" t="s">
        <v>169</v>
      </c>
    </row>
    <row r="71" spans="84:84">
      <c r="CF71" s="69" t="s">
        <v>170</v>
      </c>
    </row>
    <row r="72" spans="84:84">
      <c r="CF72" s="69" t="s">
        <v>171</v>
      </c>
    </row>
    <row r="73" spans="84:84">
      <c r="CF73" s="69" t="s">
        <v>172</v>
      </c>
    </row>
    <row r="74" spans="84:84">
      <c r="CF74" s="69" t="s">
        <v>173</v>
      </c>
    </row>
    <row r="75" spans="84:84">
      <c r="CF75" s="69" t="s">
        <v>174</v>
      </c>
    </row>
    <row r="76" spans="84:84">
      <c r="CF76" s="69" t="s">
        <v>175</v>
      </c>
    </row>
    <row r="77" spans="84:84">
      <c r="CF77" s="69" t="s">
        <v>176</v>
      </c>
    </row>
    <row r="78" spans="84:84">
      <c r="CF78" s="69" t="s">
        <v>177</v>
      </c>
    </row>
    <row r="79" spans="84:84">
      <c r="CF79" s="69" t="s">
        <v>178</v>
      </c>
    </row>
    <row r="80" spans="84:84">
      <c r="CF80" s="69" t="s">
        <v>179</v>
      </c>
    </row>
    <row r="81" spans="84:84">
      <c r="CF81" s="69" t="s">
        <v>180</v>
      </c>
    </row>
    <row r="82" spans="84:84">
      <c r="CF82" s="69" t="s">
        <v>181</v>
      </c>
    </row>
    <row r="83" spans="84:84">
      <c r="CF83" s="69" t="s">
        <v>182</v>
      </c>
    </row>
    <row r="84" spans="84:84">
      <c r="CF84" s="69" t="s">
        <v>183</v>
      </c>
    </row>
    <row r="85" spans="84:84">
      <c r="CF85" s="69" t="s">
        <v>184</v>
      </c>
    </row>
    <row r="86" spans="84:84">
      <c r="CF86" s="69" t="s">
        <v>185</v>
      </c>
    </row>
    <row r="87" spans="84:84">
      <c r="CF87" s="69" t="s">
        <v>186</v>
      </c>
    </row>
    <row r="88" spans="84:84">
      <c r="CF88" s="69" t="s">
        <v>187</v>
      </c>
    </row>
    <row r="89" spans="84:84">
      <c r="CF89" s="69" t="s">
        <v>188</v>
      </c>
    </row>
    <row r="90" spans="84:84">
      <c r="CF90" s="69" t="s">
        <v>189</v>
      </c>
    </row>
    <row r="91" spans="84:84">
      <c r="CF91" s="69" t="s">
        <v>190</v>
      </c>
    </row>
    <row r="92" spans="84:84">
      <c r="CF92" s="69" t="s">
        <v>191</v>
      </c>
    </row>
    <row r="93" spans="84:84">
      <c r="CF93" s="69" t="s">
        <v>192</v>
      </c>
    </row>
    <row r="94" spans="84:84">
      <c r="CF94" s="69" t="s">
        <v>193</v>
      </c>
    </row>
    <row r="95" spans="84:84">
      <c r="CF95" s="69" t="s">
        <v>194</v>
      </c>
    </row>
    <row r="96" spans="84:84">
      <c r="CF96" s="69" t="s">
        <v>195</v>
      </c>
    </row>
    <row r="97" spans="84:84">
      <c r="CF97" s="69" t="s">
        <v>196</v>
      </c>
    </row>
    <row r="98" spans="84:84">
      <c r="CF98" s="69" t="s">
        <v>197</v>
      </c>
    </row>
    <row r="99" spans="84:84">
      <c r="CF99" s="69" t="s">
        <v>198</v>
      </c>
    </row>
    <row r="100" spans="84:84">
      <c r="CF100" s="69" t="s">
        <v>199</v>
      </c>
    </row>
    <row r="101" spans="84:84">
      <c r="CF101" s="69" t="s">
        <v>200</v>
      </c>
    </row>
    <row r="102" spans="84:84">
      <c r="CF102" s="69" t="s">
        <v>201</v>
      </c>
    </row>
    <row r="103" spans="84:84">
      <c r="CF103" s="69" t="s">
        <v>202</v>
      </c>
    </row>
    <row r="104" spans="84:84">
      <c r="CF104" s="69" t="s">
        <v>203</v>
      </c>
    </row>
    <row r="105" spans="84:84">
      <c r="CF105" s="69" t="s">
        <v>204</v>
      </c>
    </row>
    <row r="106" spans="84:84">
      <c r="CF106" s="69" t="s">
        <v>205</v>
      </c>
    </row>
    <row r="107" spans="84:84">
      <c r="CF107" s="69" t="s">
        <v>206</v>
      </c>
    </row>
    <row r="108" spans="84:84">
      <c r="CF108" s="69" t="s">
        <v>207</v>
      </c>
    </row>
    <row r="109" spans="84:84">
      <c r="CF109" s="69" t="s">
        <v>208</v>
      </c>
    </row>
    <row r="123" spans="78:78">
      <c r="BZ123" s="69"/>
    </row>
    <row r="124" spans="78:78">
      <c r="BZ124" s="69"/>
    </row>
    <row r="125" spans="78:78">
      <c r="BZ125" s="69"/>
    </row>
    <row r="126" spans="78:78">
      <c r="BZ126" s="69"/>
    </row>
    <row r="127" spans="78:78">
      <c r="BZ127" s="69"/>
    </row>
    <row r="128" spans="78:78">
      <c r="BZ128" s="69"/>
    </row>
    <row r="129" spans="78:78">
      <c r="BZ129" s="69"/>
    </row>
    <row r="130" spans="78:78">
      <c r="BZ130" s="69"/>
    </row>
    <row r="131" spans="78:78">
      <c r="BZ131" s="69"/>
    </row>
    <row r="132" spans="78:78">
      <c r="BZ132" s="69"/>
    </row>
    <row r="133" spans="78:78">
      <c r="BZ133" s="69"/>
    </row>
    <row r="134" spans="78:78">
      <c r="BZ134" s="69"/>
    </row>
    <row r="135" spans="78:78">
      <c r="BZ135" s="69"/>
    </row>
    <row r="136" spans="78:78">
      <c r="BZ136" s="69"/>
    </row>
    <row r="137" spans="78:78">
      <c r="BZ137" s="69"/>
    </row>
    <row r="138" spans="78:78">
      <c r="BZ138" s="69"/>
    </row>
    <row r="139" spans="78:78">
      <c r="BZ139" s="69"/>
    </row>
    <row r="140" spans="78:78">
      <c r="BZ140" s="69"/>
    </row>
    <row r="141" spans="78:78">
      <c r="BZ141" s="69"/>
    </row>
    <row r="142" spans="78:78">
      <c r="BZ142" s="69"/>
    </row>
    <row r="143" spans="78:78">
      <c r="BZ143" s="69"/>
    </row>
    <row r="144" spans="78:78">
      <c r="BZ144" s="69"/>
    </row>
    <row r="145" spans="78:78">
      <c r="BZ145" s="69"/>
    </row>
    <row r="146" spans="78:78">
      <c r="BZ146" s="69"/>
    </row>
    <row r="147" spans="78:78">
      <c r="BZ147" s="69"/>
    </row>
    <row r="148" spans="78:78">
      <c r="BZ148" s="69"/>
    </row>
    <row r="149" spans="78:78">
      <c r="BZ149" s="69"/>
    </row>
    <row r="150" spans="78:78">
      <c r="BZ150" s="69"/>
    </row>
    <row r="151" spans="78:78">
      <c r="BZ151" s="69"/>
    </row>
    <row r="152" spans="78:78">
      <c r="BZ152" s="69"/>
    </row>
    <row r="153" spans="78:78">
      <c r="BZ153" s="69"/>
    </row>
    <row r="154" spans="78:78">
      <c r="BZ154" s="69"/>
    </row>
    <row r="155" spans="78:78">
      <c r="BZ155" s="69"/>
    </row>
    <row r="156" spans="78:78">
      <c r="BZ156" s="69"/>
    </row>
    <row r="157" spans="78:78">
      <c r="BZ157" s="69"/>
    </row>
    <row r="158" spans="78:78">
      <c r="BZ158" s="69"/>
    </row>
    <row r="159" spans="78:78">
      <c r="BZ159" s="69"/>
    </row>
    <row r="160" spans="78:78">
      <c r="BZ160" s="69"/>
    </row>
    <row r="161" spans="78:78">
      <c r="BZ161" s="69"/>
    </row>
    <row r="162" spans="78:78">
      <c r="BZ162" s="69"/>
    </row>
    <row r="163" spans="78:78">
      <c r="BZ163" s="69"/>
    </row>
    <row r="164" spans="78:78">
      <c r="BZ164" s="69"/>
    </row>
    <row r="165" spans="78:78">
      <c r="BZ165" s="69"/>
    </row>
    <row r="166" spans="78:78">
      <c r="BZ166" s="69"/>
    </row>
    <row r="167" spans="78:78">
      <c r="BZ167" s="69"/>
    </row>
    <row r="168" spans="78:78">
      <c r="BZ168" s="69"/>
    </row>
    <row r="169" spans="78:78">
      <c r="BZ169" s="69"/>
    </row>
    <row r="170" spans="78:78">
      <c r="BZ170" s="69"/>
    </row>
    <row r="171" spans="78:78">
      <c r="BZ171" s="69"/>
    </row>
    <row r="172" spans="78:78">
      <c r="BZ172" s="69"/>
    </row>
    <row r="173" spans="78:78">
      <c r="BZ173" s="69"/>
    </row>
    <row r="174" spans="78:78">
      <c r="BZ174" s="69"/>
    </row>
    <row r="175" spans="78:78">
      <c r="BZ175" s="69"/>
    </row>
    <row r="176" spans="78:78">
      <c r="BZ176" s="69"/>
    </row>
    <row r="177" spans="78:78">
      <c r="BZ177" s="69"/>
    </row>
    <row r="178" spans="78:78">
      <c r="BZ178" s="69"/>
    </row>
    <row r="179" spans="78:78">
      <c r="BZ179" s="69"/>
    </row>
    <row r="180" spans="78:78">
      <c r="BZ180" s="69"/>
    </row>
    <row r="181" spans="78:78">
      <c r="BZ181" s="69"/>
    </row>
    <row r="182" spans="78:78">
      <c r="BZ182" s="69"/>
    </row>
    <row r="183" spans="78:78">
      <c r="BZ183" s="69"/>
    </row>
    <row r="184" spans="78:78">
      <c r="BZ184" s="69"/>
    </row>
    <row r="185" spans="78:78">
      <c r="BZ185" s="69"/>
    </row>
    <row r="186" spans="78:78">
      <c r="BZ186" s="69"/>
    </row>
    <row r="187" spans="78:78">
      <c r="BZ187" s="69"/>
    </row>
    <row r="188" spans="78:78">
      <c r="BZ188" s="69"/>
    </row>
    <row r="189" spans="78:78">
      <c r="BZ189" s="69"/>
    </row>
    <row r="190" spans="78:78">
      <c r="BZ190" s="69"/>
    </row>
    <row r="191" spans="78:78">
      <c r="BZ191" s="69"/>
    </row>
    <row r="192" spans="78:78">
      <c r="BZ192" s="69"/>
    </row>
    <row r="193" spans="78:78">
      <c r="BZ193" s="69"/>
    </row>
    <row r="194" spans="78:78">
      <c r="BZ194" s="69"/>
    </row>
    <row r="195" spans="78:78">
      <c r="BZ195" s="69"/>
    </row>
    <row r="196" spans="78:78">
      <c r="BZ196" s="69"/>
    </row>
    <row r="197" spans="78:78">
      <c r="BZ197" s="69"/>
    </row>
    <row r="198" spans="78:78">
      <c r="BZ198" s="69"/>
    </row>
    <row r="199" spans="78:78">
      <c r="BZ199" s="69"/>
    </row>
    <row r="200" spans="78:78">
      <c r="BZ200" s="69"/>
    </row>
    <row r="201" spans="78:78">
      <c r="BZ201" s="69"/>
    </row>
    <row r="202" spans="78:78">
      <c r="BZ202" s="69"/>
    </row>
    <row r="203" spans="78:78">
      <c r="BZ203" s="69"/>
    </row>
    <row r="204" spans="78:78">
      <c r="BZ204" s="69"/>
    </row>
    <row r="205" spans="78:78">
      <c r="BZ205" s="69"/>
    </row>
    <row r="206" spans="78:78">
      <c r="BZ206" s="69"/>
    </row>
    <row r="207" spans="78:78">
      <c r="BZ207" s="69"/>
    </row>
    <row r="208" spans="78:78">
      <c r="BZ208" s="69"/>
    </row>
    <row r="209" spans="78:78">
      <c r="BZ209" s="69"/>
    </row>
    <row r="210" spans="78:78">
      <c r="BZ210" s="69"/>
    </row>
    <row r="211" spans="78:78">
      <c r="BZ211" s="69"/>
    </row>
    <row r="212" spans="78:78">
      <c r="BZ212" s="69"/>
    </row>
    <row r="213" spans="78:78">
      <c r="BZ213" s="69"/>
    </row>
    <row r="214" spans="78:78">
      <c r="BZ214" s="69"/>
    </row>
    <row r="215" spans="78:78">
      <c r="BZ215" s="69"/>
    </row>
    <row r="216" spans="78:78">
      <c r="BZ216" s="69"/>
    </row>
    <row r="217" spans="78:78">
      <c r="BZ217" s="69"/>
    </row>
    <row r="218" spans="78:78">
      <c r="BZ218" s="69"/>
    </row>
    <row r="219" spans="78:78">
      <c r="BZ219" s="69"/>
    </row>
    <row r="220" spans="78:78">
      <c r="BZ220" s="69"/>
    </row>
    <row r="221" spans="78:78">
      <c r="BZ221" s="69"/>
    </row>
    <row r="222" spans="78:78">
      <c r="BZ222" s="69"/>
    </row>
    <row r="223" spans="78:78">
      <c r="BZ223" s="69"/>
    </row>
    <row r="224" spans="78:78">
      <c r="BZ224" s="69"/>
    </row>
    <row r="225" spans="78:78">
      <c r="BZ225" s="69"/>
    </row>
    <row r="226" spans="78:78">
      <c r="BZ226" s="69"/>
    </row>
    <row r="227" spans="78:78">
      <c r="BZ227" s="69"/>
    </row>
    <row r="228" spans="78:78">
      <c r="BZ228" s="69"/>
    </row>
    <row r="229" spans="78:78">
      <c r="BZ229" s="69"/>
    </row>
    <row r="230" spans="78:78">
      <c r="BZ230" s="69"/>
    </row>
    <row r="231" spans="78:78">
      <c r="BZ231" s="69"/>
    </row>
    <row r="232" spans="78:78">
      <c r="BZ232" s="69"/>
    </row>
    <row r="233" spans="78:78">
      <c r="BZ233" s="69"/>
    </row>
    <row r="234" spans="78:78">
      <c r="BZ234" s="69"/>
    </row>
    <row r="235" spans="78:78">
      <c r="BZ235" s="69"/>
    </row>
    <row r="236" spans="78:78">
      <c r="BZ236" s="69"/>
    </row>
    <row r="237" spans="78:78">
      <c r="BZ237" s="69"/>
    </row>
    <row r="238" spans="78:78">
      <c r="BZ238" s="69"/>
    </row>
    <row r="239" spans="78:78">
      <c r="BZ239" s="69"/>
    </row>
    <row r="240" spans="78:78">
      <c r="BZ240" s="69"/>
    </row>
    <row r="241" spans="78:78">
      <c r="BZ241" s="69"/>
    </row>
    <row r="242" spans="78:78">
      <c r="BZ242" s="69"/>
    </row>
    <row r="243" spans="78:78">
      <c r="BZ243" s="69"/>
    </row>
    <row r="244" spans="78:78">
      <c r="BZ244" s="69"/>
    </row>
    <row r="245" spans="78:78">
      <c r="BZ245" s="69"/>
    </row>
    <row r="246" spans="78:78">
      <c r="BZ246" s="69"/>
    </row>
    <row r="247" spans="78:78">
      <c r="BZ247" s="69"/>
    </row>
    <row r="248" spans="78:78">
      <c r="BZ248" s="69"/>
    </row>
    <row r="249" spans="78:78">
      <c r="BZ249" s="69"/>
    </row>
    <row r="250" spans="78:78">
      <c r="BZ250" s="69"/>
    </row>
    <row r="251" spans="78:78">
      <c r="BZ251" s="69"/>
    </row>
    <row r="252" spans="78:78">
      <c r="BZ252" s="69"/>
    </row>
    <row r="253" spans="78:78">
      <c r="BZ253" s="69"/>
    </row>
    <row r="254" spans="78:78">
      <c r="BZ254" s="69"/>
    </row>
    <row r="255" spans="78:78">
      <c r="BZ255" s="69"/>
    </row>
    <row r="256" spans="78:78">
      <c r="BZ256" s="69"/>
    </row>
    <row r="257" spans="78:78">
      <c r="BZ257" s="69"/>
    </row>
    <row r="258" spans="78:78">
      <c r="BZ258" s="69"/>
    </row>
    <row r="259" spans="78:78">
      <c r="BZ259" s="69"/>
    </row>
    <row r="260" spans="78:78">
      <c r="BZ260" s="69"/>
    </row>
    <row r="261" spans="78:78">
      <c r="BZ261" s="69"/>
    </row>
    <row r="262" spans="78:78">
      <c r="BZ262" s="69"/>
    </row>
    <row r="263" spans="78:78">
      <c r="BZ263" s="69"/>
    </row>
    <row r="264" spans="78:78">
      <c r="BZ264" s="69"/>
    </row>
    <row r="265" spans="78:78">
      <c r="BZ265" s="69"/>
    </row>
    <row r="266" spans="78:78">
      <c r="BZ266" s="69"/>
    </row>
    <row r="267" spans="78:78">
      <c r="BZ267" s="69"/>
    </row>
    <row r="268" spans="78:78">
      <c r="BZ268" s="69"/>
    </row>
    <row r="269" spans="78:78">
      <c r="BZ269" s="69"/>
    </row>
    <row r="270" spans="78:78">
      <c r="BZ270" s="69"/>
    </row>
    <row r="271" spans="78:78">
      <c r="BZ271" s="69"/>
    </row>
    <row r="272" spans="78:78">
      <c r="BZ272" s="69"/>
    </row>
    <row r="273" spans="78:78">
      <c r="BZ273" s="69"/>
    </row>
    <row r="274" spans="78:78">
      <c r="BZ274" s="69"/>
    </row>
    <row r="275" spans="78:78">
      <c r="BZ275" s="69"/>
    </row>
    <row r="276" spans="78:78">
      <c r="BZ276" s="69"/>
    </row>
    <row r="277" spans="78:78">
      <c r="BZ277" s="69"/>
    </row>
    <row r="278" spans="78:78">
      <c r="BZ278" s="69"/>
    </row>
    <row r="279" spans="78:78">
      <c r="BZ279" s="69"/>
    </row>
    <row r="280" spans="78:78">
      <c r="BZ280" s="69"/>
    </row>
    <row r="281" spans="78:78">
      <c r="BZ281" s="69"/>
    </row>
    <row r="282" spans="78:78">
      <c r="BZ282" s="69"/>
    </row>
    <row r="283" spans="78:78">
      <c r="BZ283" s="69"/>
    </row>
    <row r="284" spans="78:78">
      <c r="BZ284" s="69"/>
    </row>
    <row r="285" spans="78:78">
      <c r="BZ285" s="69"/>
    </row>
    <row r="286" spans="78:78">
      <c r="BZ286" s="69"/>
    </row>
  </sheetData>
  <sheetProtection sheet="1" objects="1" scenarios="1"/>
  <mergeCells count="175">
    <mergeCell ref="J53:AF53"/>
    <mergeCell ref="AX23:BB25"/>
    <mergeCell ref="AX26:BB27"/>
    <mergeCell ref="AX28:BB29"/>
    <mergeCell ref="BC23:BG25"/>
    <mergeCell ref="BC26:BG27"/>
    <mergeCell ref="BC28:BG29"/>
    <mergeCell ref="J51:AP51"/>
    <mergeCell ref="AQ51:AV51"/>
    <mergeCell ref="AW51:BG51"/>
    <mergeCell ref="J52:X52"/>
    <mergeCell ref="Y52:AF52"/>
    <mergeCell ref="AM52:AS52"/>
    <mergeCell ref="AT52:AZ52"/>
    <mergeCell ref="BA52:BG52"/>
    <mergeCell ref="J49:Z49"/>
    <mergeCell ref="AA49:AD49"/>
    <mergeCell ref="AE49:AF49"/>
    <mergeCell ref="AG49:AP49"/>
    <mergeCell ref="J50:Z50"/>
    <mergeCell ref="AA50:AD50"/>
    <mergeCell ref="AE50:AF50"/>
    <mergeCell ref="AG50:AP50"/>
    <mergeCell ref="J47:Z47"/>
    <mergeCell ref="AA47:AD47"/>
    <mergeCell ref="AE47:AF47"/>
    <mergeCell ref="AG47:AP47"/>
    <mergeCell ref="J48:Z48"/>
    <mergeCell ref="AA48:AD48"/>
    <mergeCell ref="AE48:AF48"/>
    <mergeCell ref="AG48:AP48"/>
    <mergeCell ref="J45:Z45"/>
    <mergeCell ref="AA45:AF45"/>
    <mergeCell ref="AG45:AP45"/>
    <mergeCell ref="J46:Z46"/>
    <mergeCell ref="AA46:AD46"/>
    <mergeCell ref="AE46:AF46"/>
    <mergeCell ref="AG46:AP46"/>
    <mergeCell ref="K43:Z43"/>
    <mergeCell ref="AA43:AD43"/>
    <mergeCell ref="AE43:AF43"/>
    <mergeCell ref="AG43:AP43"/>
    <mergeCell ref="J44:Z44"/>
    <mergeCell ref="AA44:AF44"/>
    <mergeCell ref="AG44:AP44"/>
    <mergeCell ref="K41:Z41"/>
    <mergeCell ref="AA41:AD41"/>
    <mergeCell ref="AE41:AF41"/>
    <mergeCell ref="AG41:AP41"/>
    <mergeCell ref="K42:Z42"/>
    <mergeCell ref="AA42:AD42"/>
    <mergeCell ref="AE42:AF42"/>
    <mergeCell ref="AG42:AP42"/>
    <mergeCell ref="K39:Z39"/>
    <mergeCell ref="AA39:AD39"/>
    <mergeCell ref="AE39:AF39"/>
    <mergeCell ref="AG39:AP39"/>
    <mergeCell ref="K40:Z40"/>
    <mergeCell ref="AA40:AD40"/>
    <mergeCell ref="AE40:AF40"/>
    <mergeCell ref="AG40:AP40"/>
    <mergeCell ref="K37:Z37"/>
    <mergeCell ref="AA37:AD37"/>
    <mergeCell ref="AE37:AF37"/>
    <mergeCell ref="AG37:AP37"/>
    <mergeCell ref="K38:Z38"/>
    <mergeCell ref="AA38:AD38"/>
    <mergeCell ref="AE38:AF38"/>
    <mergeCell ref="AG38:AP38"/>
    <mergeCell ref="K35:Z35"/>
    <mergeCell ref="AA35:AD35"/>
    <mergeCell ref="AE35:AF35"/>
    <mergeCell ref="AG35:AP35"/>
    <mergeCell ref="K36:Z36"/>
    <mergeCell ref="AA36:AD36"/>
    <mergeCell ref="AE36:AF36"/>
    <mergeCell ref="AG36:AP36"/>
    <mergeCell ref="K33:Z33"/>
    <mergeCell ref="AA33:AD33"/>
    <mergeCell ref="AE33:AF33"/>
    <mergeCell ref="AG33:AP33"/>
    <mergeCell ref="K34:Z34"/>
    <mergeCell ref="AA34:AD34"/>
    <mergeCell ref="AE34:AF34"/>
    <mergeCell ref="AG34:AP34"/>
    <mergeCell ref="K31:Z31"/>
    <mergeCell ref="AA31:AD31"/>
    <mergeCell ref="AE31:AF31"/>
    <mergeCell ref="AG31:AP31"/>
    <mergeCell ref="K32:Z32"/>
    <mergeCell ref="AA32:AD32"/>
    <mergeCell ref="AE32:AF32"/>
    <mergeCell ref="AG32:AP32"/>
    <mergeCell ref="J30:Z30"/>
    <mergeCell ref="AA30:AD30"/>
    <mergeCell ref="AE30:AF30"/>
    <mergeCell ref="AG30:AP30"/>
    <mergeCell ref="AQ30:BG30"/>
    <mergeCell ref="AX21:BG22"/>
    <mergeCell ref="J23:U25"/>
    <mergeCell ref="V23:AP25"/>
    <mergeCell ref="AQ23:AW29"/>
    <mergeCell ref="J26:U27"/>
    <mergeCell ref="V26:AP27"/>
    <mergeCell ref="J28:U29"/>
    <mergeCell ref="V28:AP29"/>
    <mergeCell ref="J21:O22"/>
    <mergeCell ref="P21:AF22"/>
    <mergeCell ref="AG21:AJ22"/>
    <mergeCell ref="AK21:AS22"/>
    <mergeCell ref="AT21:AW22"/>
    <mergeCell ref="AQ9:AR9"/>
    <mergeCell ref="AS9:AT9"/>
    <mergeCell ref="AU9:AV9"/>
    <mergeCell ref="AW9:BG9"/>
    <mergeCell ref="J10:O11"/>
    <mergeCell ref="P10:AE12"/>
    <mergeCell ref="AF10:AF11"/>
    <mergeCell ref="AG10:AJ11"/>
    <mergeCell ref="AK10:BG17"/>
    <mergeCell ref="AG12:AJ12"/>
    <mergeCell ref="AG13:AJ14"/>
    <mergeCell ref="AG15:AJ15"/>
    <mergeCell ref="AG16:AJ19"/>
    <mergeCell ref="AL18:AO18"/>
    <mergeCell ref="AS18:AU18"/>
    <mergeCell ref="AW18:AY18"/>
    <mergeCell ref="BB18:BE18"/>
    <mergeCell ref="J19:O20"/>
    <mergeCell ref="P19:S20"/>
    <mergeCell ref="T19:AF20"/>
    <mergeCell ref="AK20:AT20"/>
    <mergeCell ref="T18:AF18"/>
    <mergeCell ref="BI23:BL25"/>
    <mergeCell ref="BM23:BR25"/>
    <mergeCell ref="BS23:BX25"/>
    <mergeCell ref="BE1:BF1"/>
    <mergeCell ref="J2:BG2"/>
    <mergeCell ref="J3:AM3"/>
    <mergeCell ref="J4:BG4"/>
    <mergeCell ref="J5:AH5"/>
    <mergeCell ref="AI5:BG5"/>
    <mergeCell ref="J1:T1"/>
    <mergeCell ref="AN1:AT1"/>
    <mergeCell ref="AU1:AV1"/>
    <mergeCell ref="AW1:AY1"/>
    <mergeCell ref="AZ1:BA1"/>
    <mergeCell ref="BB1:BD1"/>
    <mergeCell ref="J6:BG6"/>
    <mergeCell ref="J7:Y7"/>
    <mergeCell ref="AO7:BG7"/>
    <mergeCell ref="J8:BG8"/>
    <mergeCell ref="J9:AF9"/>
    <mergeCell ref="AG9:AJ9"/>
    <mergeCell ref="AK9:AL9"/>
    <mergeCell ref="AM9:AN9"/>
    <mergeCell ref="AO9:AP9"/>
    <mergeCell ref="BI15:BL17"/>
    <mergeCell ref="BM15:BR17"/>
    <mergeCell ref="BS15:BX17"/>
    <mergeCell ref="BI18:BL20"/>
    <mergeCell ref="BM18:BR20"/>
    <mergeCell ref="BS18:BX20"/>
    <mergeCell ref="BI21:BL22"/>
    <mergeCell ref="BM21:BR22"/>
    <mergeCell ref="BS21:BX22"/>
    <mergeCell ref="BI9:BL9"/>
    <mergeCell ref="BM9:BR9"/>
    <mergeCell ref="BS9:BX9"/>
    <mergeCell ref="BI10:BL11"/>
    <mergeCell ref="BM10:BR11"/>
    <mergeCell ref="BS10:BX11"/>
    <mergeCell ref="BI12:BL14"/>
    <mergeCell ref="BM12:BR14"/>
    <mergeCell ref="BS12:BX14"/>
  </mergeCells>
  <phoneticPr fontId="1"/>
  <dataValidations disablePrompts="1" count="5">
    <dataValidation type="list" allowBlank="1" showInputMessage="1" showErrorMessage="1" sqref="AQ18" xr:uid="{E34C41F1-C3AE-4BC4-B26A-7882D90424C8}">
      <formula1>$CD$3:$CD$4</formula1>
    </dataValidation>
    <dataValidation type="list" allowBlank="1" showInputMessage="1" showErrorMessage="1" sqref="AA47:AD47" xr:uid="{7EB01FFF-800B-4D92-8E05-6D05D43C245E}">
      <formula1>$CE$3:$CE$5</formula1>
    </dataValidation>
    <dataValidation imeMode="fullAlpha" allowBlank="1" showInputMessage="1" showErrorMessage="1" sqref="V23:AP25" xr:uid="{D1A64B43-C61F-479E-9266-CC6635B4911B}"/>
    <dataValidation type="list" allowBlank="1" showInputMessage="1" showErrorMessage="1" sqref="AX23:BG29" xr:uid="{87994267-3917-405A-B058-AF4D2AD22E9D}">
      <formula1>$CF$10:$CF$109</formula1>
    </dataValidation>
    <dataValidation type="list" allowBlank="1" showInputMessage="1" showErrorMessage="1" sqref="BI10:BL25" xr:uid="{AB165189-A4E6-418F-8817-252494B34564}">
      <formula1>$CF$9:$CF$109</formula1>
    </dataValidation>
  </dataValidations>
  <printOptions horizontalCentered="1"/>
  <pageMargins left="0.19685039370078741" right="0.19685039370078741" top="0.59055118110236227" bottom="0.31496062992125984" header="0.31496062992125984" footer="0.23622047244094491"/>
  <pageSetup paperSize="8" scale="90" orientation="landscape" blackAndWhite="1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EA1C9-7C02-4514-A660-E10CAA807374}">
  <sheetPr>
    <tabColor theme="7" tint="0.79998168889431442"/>
    <pageSetUpPr fitToPage="1"/>
  </sheetPr>
  <dimension ref="A1:BB58"/>
  <sheetViews>
    <sheetView showGridLines="0" zoomScale="85" zoomScaleNormal="85" workbookViewId="0">
      <selection activeCell="BQ47" sqref="BQ47"/>
    </sheetView>
  </sheetViews>
  <sheetFormatPr defaultColWidth="8.625" defaultRowHeight="18.75"/>
  <cols>
    <col min="1" max="51" width="1.75" style="1" customWidth="1"/>
    <col min="52" max="52" width="4.875" style="1" hidden="1" customWidth="1"/>
    <col min="53" max="67" width="1.75" style="1" customWidth="1"/>
    <col min="68" max="16384" width="8.625" style="1"/>
  </cols>
  <sheetData>
    <row r="1" spans="1:54" ht="33">
      <c r="A1" s="713" t="s">
        <v>20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713"/>
      <c r="S1" s="713"/>
      <c r="T1" s="713"/>
      <c r="U1" s="713"/>
      <c r="V1" s="713"/>
      <c r="W1" s="713"/>
      <c r="X1" s="713"/>
      <c r="Y1" s="713"/>
      <c r="Z1" s="713"/>
      <c r="AA1" s="713"/>
      <c r="AB1" s="713"/>
      <c r="AC1" s="713"/>
      <c r="AD1" s="713"/>
      <c r="AE1" s="713"/>
      <c r="AF1" s="713"/>
      <c r="AG1" s="713"/>
      <c r="AH1" s="714"/>
      <c r="AI1" s="714"/>
      <c r="AJ1" s="714"/>
      <c r="AK1" s="714"/>
      <c r="AL1" s="715"/>
      <c r="AM1" s="715"/>
      <c r="AN1" s="715"/>
      <c r="AO1" s="715"/>
      <c r="AP1" s="715"/>
      <c r="AQ1" s="715"/>
      <c r="AR1" s="715"/>
      <c r="AS1" s="715"/>
      <c r="AT1" s="715"/>
      <c r="AU1" s="715"/>
      <c r="AV1" s="715"/>
      <c r="AW1" s="715"/>
    </row>
    <row r="2" spans="1:54" ht="7.15" customHeight="1">
      <c r="A2" s="716"/>
      <c r="B2" s="716"/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  <c r="T2" s="716"/>
      <c r="U2" s="716"/>
      <c r="V2" s="716"/>
      <c r="W2" s="716"/>
      <c r="X2" s="716"/>
      <c r="Y2" s="716"/>
      <c r="Z2" s="716"/>
      <c r="AA2" s="716"/>
      <c r="AB2" s="716"/>
      <c r="AC2" s="716"/>
      <c r="AD2" s="716"/>
      <c r="AE2" s="716"/>
      <c r="AF2" s="716"/>
      <c r="AG2" s="716"/>
      <c r="AH2" s="716"/>
      <c r="AI2" s="716"/>
      <c r="AJ2" s="716"/>
      <c r="AK2" s="716"/>
      <c r="AL2" s="716"/>
      <c r="AM2" s="716"/>
      <c r="AN2" s="716"/>
      <c r="AO2" s="716"/>
      <c r="AP2" s="716"/>
      <c r="AQ2" s="716"/>
      <c r="AR2" s="716"/>
      <c r="AS2" s="716"/>
      <c r="AT2" s="716"/>
      <c r="AU2" s="716"/>
      <c r="AV2" s="716"/>
      <c r="AW2" s="716"/>
    </row>
    <row r="3" spans="1:54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717">
        <v>2023</v>
      </c>
      <c r="AF3" s="717"/>
      <c r="AG3" s="717"/>
      <c r="AH3" s="717"/>
      <c r="AI3" s="717"/>
      <c r="AJ3" s="717"/>
      <c r="AK3" s="717"/>
      <c r="AL3" s="711" t="s">
        <v>0</v>
      </c>
      <c r="AM3" s="711"/>
      <c r="AN3" s="717">
        <v>5</v>
      </c>
      <c r="AO3" s="717"/>
      <c r="AP3" s="717"/>
      <c r="AQ3" s="711" t="s">
        <v>1</v>
      </c>
      <c r="AR3" s="711"/>
      <c r="AS3" s="717">
        <v>20</v>
      </c>
      <c r="AT3" s="717"/>
      <c r="AU3" s="717"/>
      <c r="AV3" s="709" t="s">
        <v>2</v>
      </c>
      <c r="AW3" s="709"/>
      <c r="AZ3" s="4"/>
      <c r="BA3" s="4"/>
      <c r="BB3" s="5" t="s">
        <v>3</v>
      </c>
    </row>
    <row r="4" spans="1:54" ht="6" customHeight="1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AS4" s="270"/>
      <c r="AT4" s="270"/>
      <c r="AU4" s="270"/>
      <c r="AV4" s="270"/>
      <c r="AW4" s="270"/>
    </row>
    <row r="5" spans="1:54" ht="30">
      <c r="A5" s="710" t="s">
        <v>4</v>
      </c>
      <c r="B5" s="710"/>
      <c r="C5" s="710"/>
      <c r="D5" s="710"/>
      <c r="E5" s="710"/>
      <c r="F5" s="710"/>
      <c r="G5" s="710"/>
      <c r="H5" s="710"/>
      <c r="I5" s="710"/>
      <c r="J5" s="710"/>
      <c r="K5" s="710"/>
      <c r="L5" s="710"/>
      <c r="M5" s="710"/>
      <c r="N5" s="710"/>
      <c r="O5" s="710"/>
      <c r="P5" s="710"/>
      <c r="Q5" s="710"/>
      <c r="R5" s="710"/>
      <c r="S5" s="710"/>
      <c r="T5" s="710"/>
      <c r="U5" s="710"/>
      <c r="V5" s="710"/>
      <c r="W5" s="710"/>
      <c r="X5" s="710"/>
      <c r="Y5" s="710"/>
      <c r="Z5" s="711"/>
      <c r="AA5" s="711"/>
      <c r="AB5" s="711"/>
      <c r="AC5" s="711"/>
      <c r="AD5" s="711"/>
      <c r="AE5" s="711"/>
      <c r="AF5" s="711"/>
      <c r="AG5" s="711"/>
      <c r="AH5" s="711"/>
      <c r="AI5" s="711"/>
      <c r="AJ5" s="711"/>
      <c r="AK5" s="711"/>
      <c r="AL5" s="711"/>
      <c r="AM5" s="711"/>
      <c r="AN5" s="711"/>
      <c r="AO5" s="711"/>
      <c r="AP5" s="711"/>
      <c r="AQ5" s="711"/>
      <c r="AR5" s="711"/>
      <c r="AS5" s="711"/>
      <c r="AT5" s="711"/>
      <c r="AU5" s="711"/>
      <c r="AV5" s="711"/>
      <c r="AW5" s="711"/>
    </row>
    <row r="6" spans="1:54" ht="6" customHeight="1">
      <c r="A6" s="711"/>
      <c r="B6" s="711"/>
      <c r="C6" s="711"/>
      <c r="D6" s="711"/>
      <c r="E6" s="711"/>
      <c r="F6" s="711"/>
      <c r="G6" s="711"/>
      <c r="H6" s="711"/>
      <c r="I6" s="711"/>
      <c r="J6" s="711"/>
      <c r="K6" s="711"/>
      <c r="L6" s="711"/>
      <c r="M6" s="711"/>
      <c r="N6" s="711"/>
      <c r="O6" s="711"/>
      <c r="P6" s="711"/>
      <c r="Q6" s="711"/>
      <c r="R6" s="711"/>
      <c r="S6" s="711"/>
      <c r="T6" s="711"/>
      <c r="U6" s="711"/>
      <c r="V6" s="711"/>
      <c r="W6" s="711"/>
      <c r="X6" s="711"/>
      <c r="Y6" s="711"/>
      <c r="Z6" s="711"/>
      <c r="AA6" s="711"/>
      <c r="AB6" s="711"/>
      <c r="AC6" s="711"/>
      <c r="AD6" s="711"/>
      <c r="AE6" s="711"/>
      <c r="AF6" s="711"/>
      <c r="AG6" s="711"/>
      <c r="AH6" s="711"/>
      <c r="AI6" s="711"/>
      <c r="AJ6" s="711"/>
      <c r="AK6" s="711"/>
      <c r="AL6" s="711"/>
      <c r="AM6" s="711"/>
      <c r="AN6" s="711"/>
      <c r="AO6" s="711"/>
      <c r="AP6" s="711"/>
      <c r="AQ6" s="711"/>
      <c r="AR6" s="711"/>
      <c r="AS6" s="711"/>
      <c r="AT6" s="711"/>
      <c r="AU6" s="711"/>
      <c r="AV6" s="711"/>
      <c r="AW6" s="711"/>
    </row>
    <row r="7" spans="1:54">
      <c r="A7" s="710" t="s">
        <v>5</v>
      </c>
      <c r="B7" s="710"/>
      <c r="C7" s="710"/>
      <c r="D7" s="710"/>
      <c r="E7" s="710"/>
      <c r="F7" s="710"/>
      <c r="G7" s="710"/>
      <c r="H7" s="710"/>
      <c r="I7" s="710"/>
      <c r="J7" s="710"/>
      <c r="K7" s="710"/>
      <c r="L7" s="710"/>
      <c r="M7" s="710"/>
      <c r="N7" s="710"/>
      <c r="O7" s="710"/>
      <c r="P7" s="710"/>
      <c r="Q7" s="712" t="s">
        <v>6</v>
      </c>
      <c r="R7" s="712"/>
      <c r="S7" s="712"/>
      <c r="T7" s="712"/>
      <c r="U7" s="712"/>
      <c r="V7" s="712"/>
      <c r="W7" s="712"/>
      <c r="X7" s="712"/>
      <c r="Y7" s="712"/>
      <c r="Z7" s="712"/>
      <c r="AA7" s="712"/>
      <c r="AB7" s="712"/>
      <c r="AC7" s="712"/>
      <c r="AD7" s="712"/>
      <c r="AE7" s="712"/>
      <c r="AF7" s="712"/>
      <c r="AG7" s="712"/>
      <c r="AH7" s="712"/>
      <c r="AI7" s="712"/>
      <c r="AJ7" s="712"/>
      <c r="AK7" s="712"/>
      <c r="AL7" s="712"/>
      <c r="AM7" s="712"/>
      <c r="AN7" s="712"/>
      <c r="AO7" s="712"/>
      <c r="AP7" s="712"/>
      <c r="AQ7" s="712"/>
      <c r="AR7" s="712"/>
      <c r="AS7" s="712"/>
      <c r="AT7" s="712"/>
      <c r="AU7" s="712"/>
      <c r="AV7" s="712"/>
      <c r="AW7" s="712"/>
    </row>
    <row r="8" spans="1:54" ht="10.9" customHeight="1" thickBot="1">
      <c r="A8" s="718"/>
      <c r="B8" s="718"/>
      <c r="C8" s="718"/>
      <c r="D8" s="718"/>
      <c r="E8" s="718"/>
      <c r="F8" s="718"/>
      <c r="G8" s="718"/>
      <c r="H8" s="718"/>
      <c r="I8" s="718"/>
      <c r="J8" s="718"/>
      <c r="K8" s="718"/>
      <c r="L8" s="718"/>
      <c r="M8" s="718"/>
      <c r="N8" s="718"/>
      <c r="O8" s="718"/>
      <c r="P8" s="718"/>
      <c r="Q8" s="718"/>
      <c r="R8" s="718"/>
      <c r="S8" s="718"/>
      <c r="T8" s="718"/>
      <c r="U8" s="718"/>
      <c r="V8" s="718"/>
      <c r="W8" s="718"/>
      <c r="X8" s="711"/>
      <c r="Y8" s="711"/>
      <c r="Z8" s="711"/>
      <c r="AA8" s="711"/>
      <c r="AB8" s="718"/>
      <c r="AC8" s="718"/>
      <c r="AD8" s="718"/>
      <c r="AE8" s="718"/>
      <c r="AF8" s="718"/>
      <c r="AG8" s="718"/>
      <c r="AH8" s="718"/>
      <c r="AI8" s="718"/>
      <c r="AJ8" s="718"/>
      <c r="AK8" s="718"/>
      <c r="AL8" s="718"/>
      <c r="AM8" s="718"/>
      <c r="AN8" s="718"/>
      <c r="AO8" s="718"/>
      <c r="AP8" s="718"/>
      <c r="AQ8" s="718"/>
      <c r="AR8" s="718"/>
      <c r="AS8" s="718"/>
      <c r="AT8" s="718"/>
      <c r="AU8" s="718"/>
      <c r="AV8" s="718"/>
      <c r="AW8" s="718"/>
    </row>
    <row r="9" spans="1:54" ht="22.15" customHeight="1" thickBot="1">
      <c r="A9" s="266"/>
      <c r="B9" s="267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719"/>
      <c r="X9" s="720" t="s">
        <v>7</v>
      </c>
      <c r="Y9" s="721"/>
      <c r="Z9" s="721"/>
      <c r="AA9" s="722"/>
      <c r="AB9" s="291" t="s">
        <v>17</v>
      </c>
      <c r="AC9" s="292"/>
      <c r="AD9" s="291">
        <v>0</v>
      </c>
      <c r="AE9" s="292"/>
      <c r="AF9" s="291">
        <v>1</v>
      </c>
      <c r="AG9" s="292"/>
      <c r="AH9" s="291">
        <v>2</v>
      </c>
      <c r="AI9" s="292"/>
      <c r="AJ9" s="291">
        <v>3</v>
      </c>
      <c r="AK9" s="292"/>
      <c r="AL9" s="291">
        <v>4</v>
      </c>
      <c r="AM9" s="292"/>
      <c r="AN9" s="723"/>
      <c r="AO9" s="724"/>
      <c r="AP9" s="724"/>
      <c r="AQ9" s="724"/>
      <c r="AR9" s="724"/>
      <c r="AS9" s="724"/>
      <c r="AT9" s="724"/>
      <c r="AU9" s="724"/>
      <c r="AV9" s="724"/>
      <c r="AW9" s="725"/>
    </row>
    <row r="10" spans="1:54" ht="13.15" customHeight="1">
      <c r="A10" s="269"/>
      <c r="B10" s="270"/>
      <c r="C10" s="726" t="s">
        <v>8</v>
      </c>
      <c r="D10" s="726"/>
      <c r="E10" s="726"/>
      <c r="F10" s="726"/>
      <c r="G10" s="727">
        <f>AJ45</f>
        <v>584430</v>
      </c>
      <c r="H10" s="728"/>
      <c r="I10" s="728"/>
      <c r="J10" s="728"/>
      <c r="K10" s="728"/>
      <c r="L10" s="728"/>
      <c r="M10" s="728"/>
      <c r="N10" s="728"/>
      <c r="O10" s="728"/>
      <c r="P10" s="728"/>
      <c r="Q10" s="728"/>
      <c r="R10" s="728"/>
      <c r="S10" s="728"/>
      <c r="T10" s="728"/>
      <c r="U10" s="728"/>
      <c r="V10" s="729"/>
      <c r="W10" s="733"/>
      <c r="X10" s="734" t="s">
        <v>9</v>
      </c>
      <c r="Y10" s="735"/>
      <c r="Z10" s="735"/>
      <c r="AA10" s="736"/>
      <c r="AB10" s="737" t="s">
        <v>49</v>
      </c>
      <c r="AC10" s="738"/>
      <c r="AD10" s="738"/>
      <c r="AE10" s="738"/>
      <c r="AF10" s="738"/>
      <c r="AG10" s="738"/>
      <c r="AH10" s="738"/>
      <c r="AI10" s="738"/>
      <c r="AJ10" s="738"/>
      <c r="AK10" s="738"/>
      <c r="AL10" s="738"/>
      <c r="AM10" s="738"/>
      <c r="AN10" s="738"/>
      <c r="AO10" s="738"/>
      <c r="AP10" s="738"/>
      <c r="AQ10" s="738"/>
      <c r="AR10" s="738"/>
      <c r="AS10" s="738"/>
      <c r="AT10" s="738"/>
      <c r="AU10" s="738"/>
      <c r="AV10" s="738"/>
      <c r="AW10" s="739"/>
    </row>
    <row r="11" spans="1:54" ht="19.5" thickBot="1">
      <c r="A11" s="269"/>
      <c r="B11" s="270"/>
      <c r="C11" s="726"/>
      <c r="D11" s="726"/>
      <c r="E11" s="726"/>
      <c r="F11" s="726"/>
      <c r="G11" s="730"/>
      <c r="H11" s="731"/>
      <c r="I11" s="731"/>
      <c r="J11" s="731"/>
      <c r="K11" s="731"/>
      <c r="L11" s="731"/>
      <c r="M11" s="731"/>
      <c r="N11" s="731"/>
      <c r="O11" s="731"/>
      <c r="P11" s="731"/>
      <c r="Q11" s="731"/>
      <c r="R11" s="731"/>
      <c r="S11" s="731"/>
      <c r="T11" s="731"/>
      <c r="U11" s="731"/>
      <c r="V11" s="732"/>
      <c r="W11" s="733"/>
      <c r="X11" s="734"/>
      <c r="Y11" s="735"/>
      <c r="Z11" s="735"/>
      <c r="AA11" s="736"/>
      <c r="AB11" s="737"/>
      <c r="AC11" s="738"/>
      <c r="AD11" s="738"/>
      <c r="AE11" s="738"/>
      <c r="AF11" s="738"/>
      <c r="AG11" s="738"/>
      <c r="AH11" s="738"/>
      <c r="AI11" s="738"/>
      <c r="AJ11" s="738"/>
      <c r="AK11" s="738"/>
      <c r="AL11" s="738"/>
      <c r="AM11" s="738"/>
      <c r="AN11" s="738"/>
      <c r="AO11" s="738"/>
      <c r="AP11" s="738"/>
      <c r="AQ11" s="738"/>
      <c r="AR11" s="738"/>
      <c r="AS11" s="738"/>
      <c r="AT11" s="738"/>
      <c r="AU11" s="738"/>
      <c r="AV11" s="738"/>
      <c r="AW11" s="739"/>
    </row>
    <row r="12" spans="1:54" ht="13.15" customHeight="1">
      <c r="A12" s="269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733"/>
      <c r="X12" s="734"/>
      <c r="Y12" s="735"/>
      <c r="Z12" s="735"/>
      <c r="AA12" s="736"/>
      <c r="AB12" s="737"/>
      <c r="AC12" s="738"/>
      <c r="AD12" s="738"/>
      <c r="AE12" s="738"/>
      <c r="AF12" s="738"/>
      <c r="AG12" s="738"/>
      <c r="AH12" s="738"/>
      <c r="AI12" s="738"/>
      <c r="AJ12" s="738"/>
      <c r="AK12" s="738"/>
      <c r="AL12" s="738"/>
      <c r="AM12" s="738"/>
      <c r="AN12" s="738"/>
      <c r="AO12" s="738"/>
      <c r="AP12" s="738"/>
      <c r="AQ12" s="738"/>
      <c r="AR12" s="738"/>
      <c r="AS12" s="738"/>
      <c r="AT12" s="738"/>
      <c r="AU12" s="738"/>
      <c r="AV12" s="738"/>
      <c r="AW12" s="739"/>
    </row>
    <row r="13" spans="1:54" ht="13.5" customHeight="1">
      <c r="A13" s="743" t="s">
        <v>21</v>
      </c>
      <c r="B13" s="744"/>
      <c r="C13" s="744"/>
      <c r="D13" s="744"/>
      <c r="E13" s="744"/>
      <c r="F13" s="744"/>
      <c r="G13" s="744"/>
      <c r="H13" s="744"/>
      <c r="I13" s="744"/>
      <c r="J13" s="744"/>
      <c r="K13" s="744"/>
      <c r="L13" s="744"/>
      <c r="M13" s="744"/>
      <c r="N13" s="744"/>
      <c r="O13" s="744"/>
      <c r="P13" s="744"/>
      <c r="Q13" s="744"/>
      <c r="R13" s="744"/>
      <c r="S13" s="744"/>
      <c r="T13" s="744"/>
      <c r="U13" s="744"/>
      <c r="V13" s="744"/>
      <c r="W13" s="745"/>
      <c r="X13" s="606" t="s">
        <v>10</v>
      </c>
      <c r="Y13" s="726"/>
      <c r="Z13" s="726"/>
      <c r="AA13" s="752"/>
      <c r="AB13" s="737"/>
      <c r="AC13" s="738"/>
      <c r="AD13" s="738"/>
      <c r="AE13" s="738"/>
      <c r="AF13" s="738"/>
      <c r="AG13" s="738"/>
      <c r="AH13" s="738"/>
      <c r="AI13" s="738"/>
      <c r="AJ13" s="738"/>
      <c r="AK13" s="738"/>
      <c r="AL13" s="738"/>
      <c r="AM13" s="738"/>
      <c r="AN13" s="738"/>
      <c r="AO13" s="738"/>
      <c r="AP13" s="738"/>
      <c r="AQ13" s="738"/>
      <c r="AR13" s="738"/>
      <c r="AS13" s="738"/>
      <c r="AT13" s="738"/>
      <c r="AU13" s="738"/>
      <c r="AV13" s="738"/>
      <c r="AW13" s="739"/>
    </row>
    <row r="14" spans="1:54" ht="14.25" customHeight="1">
      <c r="A14" s="746"/>
      <c r="B14" s="747"/>
      <c r="C14" s="747"/>
      <c r="D14" s="747"/>
      <c r="E14" s="747"/>
      <c r="F14" s="747"/>
      <c r="G14" s="747"/>
      <c r="H14" s="747"/>
      <c r="I14" s="747"/>
      <c r="J14" s="747"/>
      <c r="K14" s="747"/>
      <c r="L14" s="747"/>
      <c r="M14" s="747"/>
      <c r="N14" s="747"/>
      <c r="O14" s="747"/>
      <c r="P14" s="747"/>
      <c r="Q14" s="747"/>
      <c r="R14" s="747"/>
      <c r="S14" s="747"/>
      <c r="T14" s="747"/>
      <c r="U14" s="747"/>
      <c r="V14" s="747"/>
      <c r="W14" s="748"/>
      <c r="X14" s="606"/>
      <c r="Y14" s="726"/>
      <c r="Z14" s="726"/>
      <c r="AA14" s="752"/>
      <c r="AB14" s="737"/>
      <c r="AC14" s="738"/>
      <c r="AD14" s="738"/>
      <c r="AE14" s="738"/>
      <c r="AF14" s="738"/>
      <c r="AG14" s="738"/>
      <c r="AH14" s="738"/>
      <c r="AI14" s="738"/>
      <c r="AJ14" s="738"/>
      <c r="AK14" s="738"/>
      <c r="AL14" s="738"/>
      <c r="AM14" s="738"/>
      <c r="AN14" s="738"/>
      <c r="AO14" s="738"/>
      <c r="AP14" s="738"/>
      <c r="AQ14" s="738"/>
      <c r="AR14" s="738"/>
      <c r="AS14" s="738"/>
      <c r="AT14" s="738"/>
      <c r="AU14" s="738"/>
      <c r="AV14" s="738"/>
      <c r="AW14" s="739"/>
    </row>
    <row r="15" spans="1:54" ht="13.15" customHeight="1">
      <c r="A15" s="746"/>
      <c r="B15" s="747"/>
      <c r="C15" s="747"/>
      <c r="D15" s="747"/>
      <c r="E15" s="747"/>
      <c r="F15" s="747"/>
      <c r="G15" s="747"/>
      <c r="H15" s="747"/>
      <c r="I15" s="747"/>
      <c r="J15" s="747"/>
      <c r="K15" s="747"/>
      <c r="L15" s="747"/>
      <c r="M15" s="747"/>
      <c r="N15" s="747"/>
      <c r="O15" s="747"/>
      <c r="P15" s="747"/>
      <c r="Q15" s="747"/>
      <c r="R15" s="747"/>
      <c r="S15" s="747"/>
      <c r="T15" s="747"/>
      <c r="U15" s="747"/>
      <c r="V15" s="747"/>
      <c r="W15" s="748"/>
      <c r="X15" s="606"/>
      <c r="Y15" s="726"/>
      <c r="Z15" s="726"/>
      <c r="AA15" s="752"/>
      <c r="AB15" s="737"/>
      <c r="AC15" s="738"/>
      <c r="AD15" s="738"/>
      <c r="AE15" s="738"/>
      <c r="AF15" s="738"/>
      <c r="AG15" s="738"/>
      <c r="AH15" s="738"/>
      <c r="AI15" s="738"/>
      <c r="AJ15" s="738"/>
      <c r="AK15" s="738"/>
      <c r="AL15" s="738"/>
      <c r="AM15" s="738"/>
      <c r="AN15" s="738"/>
      <c r="AO15" s="738"/>
      <c r="AP15" s="738"/>
      <c r="AQ15" s="738"/>
      <c r="AR15" s="738"/>
      <c r="AS15" s="738"/>
      <c r="AT15" s="738"/>
      <c r="AU15" s="738"/>
      <c r="AV15" s="738"/>
      <c r="AW15" s="739"/>
    </row>
    <row r="16" spans="1:54" ht="13.5" customHeight="1">
      <c r="A16" s="749"/>
      <c r="B16" s="750"/>
      <c r="C16" s="750"/>
      <c r="D16" s="750"/>
      <c r="E16" s="750"/>
      <c r="F16" s="750"/>
      <c r="G16" s="750"/>
      <c r="H16" s="750"/>
      <c r="I16" s="750"/>
      <c r="J16" s="750"/>
      <c r="K16" s="750"/>
      <c r="L16" s="750"/>
      <c r="M16" s="750"/>
      <c r="N16" s="750"/>
      <c r="O16" s="750"/>
      <c r="P16" s="750"/>
      <c r="Q16" s="750"/>
      <c r="R16" s="750"/>
      <c r="S16" s="750"/>
      <c r="T16" s="750"/>
      <c r="U16" s="750"/>
      <c r="V16" s="750"/>
      <c r="W16" s="751"/>
      <c r="X16" s="753"/>
      <c r="Y16" s="754"/>
      <c r="Z16" s="754"/>
      <c r="AA16" s="755"/>
      <c r="AB16" s="740"/>
      <c r="AC16" s="741"/>
      <c r="AD16" s="741"/>
      <c r="AE16" s="741"/>
      <c r="AF16" s="741"/>
      <c r="AG16" s="741"/>
      <c r="AH16" s="741"/>
      <c r="AI16" s="741"/>
      <c r="AJ16" s="741"/>
      <c r="AK16" s="741"/>
      <c r="AL16" s="741"/>
      <c r="AM16" s="741"/>
      <c r="AN16" s="741"/>
      <c r="AO16" s="741"/>
      <c r="AP16" s="741"/>
      <c r="AQ16" s="741"/>
      <c r="AR16" s="741"/>
      <c r="AS16" s="741"/>
      <c r="AT16" s="741"/>
      <c r="AU16" s="741"/>
      <c r="AV16" s="741"/>
      <c r="AW16" s="742"/>
    </row>
    <row r="17" spans="1:52">
      <c r="A17" s="759" t="s">
        <v>11</v>
      </c>
      <c r="B17" s="711"/>
      <c r="C17" s="711"/>
      <c r="D17" s="711"/>
      <c r="E17" s="711"/>
      <c r="F17" s="605"/>
      <c r="G17" s="761" t="s">
        <v>52</v>
      </c>
      <c r="H17" s="712"/>
      <c r="I17" s="712"/>
      <c r="J17" s="712"/>
      <c r="K17" s="712"/>
      <c r="L17" s="762"/>
      <c r="M17" s="763" t="s">
        <v>22</v>
      </c>
      <c r="N17" s="710"/>
      <c r="O17" s="710"/>
      <c r="P17" s="710"/>
      <c r="Q17" s="710"/>
      <c r="R17" s="710"/>
      <c r="S17" s="710"/>
      <c r="T17" s="710"/>
      <c r="U17" s="710"/>
      <c r="V17" s="710"/>
      <c r="W17" s="710"/>
      <c r="X17" s="764"/>
      <c r="Y17" s="764"/>
      <c r="Z17" s="764"/>
      <c r="AA17" s="764"/>
      <c r="AB17" s="764"/>
      <c r="AC17" s="764"/>
      <c r="AD17" s="765"/>
      <c r="AE17" s="587" t="s">
        <v>12</v>
      </c>
      <c r="AF17" s="588"/>
      <c r="AG17" s="589"/>
      <c r="AH17" s="378" t="s">
        <v>18</v>
      </c>
      <c r="AI17" s="378"/>
      <c r="AJ17" s="378"/>
      <c r="AK17" s="378"/>
      <c r="AL17" s="378"/>
      <c r="AM17" s="378"/>
      <c r="AN17" s="379"/>
      <c r="AO17" s="587" t="s">
        <v>13</v>
      </c>
      <c r="AP17" s="588"/>
      <c r="AQ17" s="589"/>
      <c r="AR17" s="378" t="s">
        <v>19</v>
      </c>
      <c r="AS17" s="378"/>
      <c r="AT17" s="378"/>
      <c r="AU17" s="378"/>
      <c r="AV17" s="378"/>
      <c r="AW17" s="756"/>
    </row>
    <row r="18" spans="1:52">
      <c r="A18" s="760"/>
      <c r="B18" s="585"/>
      <c r="C18" s="585"/>
      <c r="D18" s="585"/>
      <c r="E18" s="585"/>
      <c r="F18" s="614"/>
      <c r="G18" s="758" t="s">
        <v>32</v>
      </c>
      <c r="H18" s="381"/>
      <c r="I18" s="381"/>
      <c r="J18" s="381"/>
      <c r="K18" s="381"/>
      <c r="L18" s="381"/>
      <c r="M18" s="758" t="s">
        <v>44</v>
      </c>
      <c r="N18" s="381"/>
      <c r="O18" s="381"/>
      <c r="P18" s="381"/>
      <c r="Q18" s="381"/>
      <c r="R18" s="381"/>
      <c r="S18" s="381"/>
      <c r="T18" s="381"/>
      <c r="U18" s="381"/>
      <c r="V18" s="381"/>
      <c r="W18" s="381"/>
      <c r="X18" s="381"/>
      <c r="Y18" s="381"/>
      <c r="Z18" s="381"/>
      <c r="AA18" s="381"/>
      <c r="AB18" s="381"/>
      <c r="AC18" s="381"/>
      <c r="AD18" s="381"/>
      <c r="AE18" s="613"/>
      <c r="AF18" s="585"/>
      <c r="AG18" s="614"/>
      <c r="AH18" s="381"/>
      <c r="AI18" s="381"/>
      <c r="AJ18" s="381"/>
      <c r="AK18" s="381"/>
      <c r="AL18" s="381"/>
      <c r="AM18" s="381"/>
      <c r="AN18" s="382"/>
      <c r="AO18" s="613"/>
      <c r="AP18" s="585"/>
      <c r="AQ18" s="614"/>
      <c r="AR18" s="381"/>
      <c r="AS18" s="381"/>
      <c r="AT18" s="381"/>
      <c r="AU18" s="381"/>
      <c r="AV18" s="381"/>
      <c r="AW18" s="757"/>
    </row>
    <row r="19" spans="1:52" ht="12.6" customHeight="1">
      <c r="A19" s="154" t="s">
        <v>37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6"/>
      <c r="V19" s="161" t="s">
        <v>36</v>
      </c>
      <c r="W19" s="162"/>
      <c r="X19" s="151"/>
      <c r="Y19" s="152"/>
      <c r="Z19" s="151"/>
      <c r="AA19" s="152"/>
      <c r="AB19" s="151"/>
      <c r="AC19" s="152"/>
      <c r="AD19" s="151"/>
      <c r="AE19" s="152"/>
      <c r="AF19" s="151"/>
      <c r="AG19" s="152"/>
      <c r="AH19" s="151"/>
      <c r="AI19" s="152"/>
      <c r="AJ19" s="151"/>
      <c r="AK19" s="152"/>
      <c r="AL19" s="151"/>
      <c r="AM19" s="152"/>
      <c r="AN19" s="151"/>
      <c r="AO19" s="152"/>
      <c r="AP19" s="151"/>
      <c r="AQ19" s="152"/>
      <c r="AR19" s="151"/>
      <c r="AS19" s="152"/>
      <c r="AT19" s="151"/>
      <c r="AU19" s="152"/>
      <c r="AV19" s="151"/>
      <c r="AW19" s="153"/>
    </row>
    <row r="20" spans="1:52" ht="12" customHeight="1">
      <c r="A20" s="766" t="s">
        <v>38</v>
      </c>
      <c r="B20" s="698"/>
      <c r="C20" s="767"/>
      <c r="D20" s="771" t="s">
        <v>23</v>
      </c>
      <c r="E20" s="771"/>
      <c r="F20" s="771"/>
      <c r="G20" s="771"/>
      <c r="H20" s="771"/>
      <c r="I20" s="771"/>
      <c r="J20" s="771"/>
      <c r="K20" s="771"/>
      <c r="L20" s="771"/>
      <c r="M20" s="771"/>
      <c r="N20" s="771"/>
      <c r="O20" s="771"/>
      <c r="P20" s="771"/>
      <c r="Q20" s="771"/>
      <c r="R20" s="771"/>
      <c r="S20" s="771"/>
      <c r="T20" s="772"/>
      <c r="U20" s="775" t="s">
        <v>24</v>
      </c>
      <c r="V20" s="775"/>
      <c r="W20" s="775"/>
      <c r="X20" s="775"/>
      <c r="Y20" s="775" t="s">
        <v>25</v>
      </c>
      <c r="Z20" s="775"/>
      <c r="AA20" s="775"/>
      <c r="AB20" s="776" t="s">
        <v>35</v>
      </c>
      <c r="AC20" s="771"/>
      <c r="AD20" s="772"/>
      <c r="AE20" s="776" t="s">
        <v>26</v>
      </c>
      <c r="AF20" s="771"/>
      <c r="AG20" s="771"/>
      <c r="AH20" s="771"/>
      <c r="AI20" s="772"/>
      <c r="AJ20" s="775" t="s">
        <v>27</v>
      </c>
      <c r="AK20" s="775"/>
      <c r="AL20" s="775"/>
      <c r="AM20" s="775"/>
      <c r="AN20" s="775"/>
      <c r="AO20" s="775"/>
      <c r="AP20" s="775"/>
      <c r="AQ20" s="775"/>
      <c r="AR20" s="775" t="s">
        <v>28</v>
      </c>
      <c r="AS20" s="775"/>
      <c r="AT20" s="775"/>
      <c r="AU20" s="775"/>
      <c r="AV20" s="775"/>
      <c r="AW20" s="778"/>
    </row>
    <row r="21" spans="1:52" ht="12" customHeight="1">
      <c r="A21" s="768"/>
      <c r="B21" s="769"/>
      <c r="C21" s="770"/>
      <c r="D21" s="773"/>
      <c r="E21" s="773"/>
      <c r="F21" s="773"/>
      <c r="G21" s="773"/>
      <c r="H21" s="773"/>
      <c r="I21" s="773"/>
      <c r="J21" s="773"/>
      <c r="K21" s="773"/>
      <c r="L21" s="773"/>
      <c r="M21" s="773"/>
      <c r="N21" s="773"/>
      <c r="O21" s="773"/>
      <c r="P21" s="773"/>
      <c r="Q21" s="773"/>
      <c r="R21" s="773"/>
      <c r="S21" s="773"/>
      <c r="T21" s="774"/>
      <c r="U21" s="775"/>
      <c r="V21" s="775"/>
      <c r="W21" s="775"/>
      <c r="X21" s="775"/>
      <c r="Y21" s="775"/>
      <c r="Z21" s="775"/>
      <c r="AA21" s="775"/>
      <c r="AB21" s="777"/>
      <c r="AC21" s="773"/>
      <c r="AD21" s="774"/>
      <c r="AE21" s="777"/>
      <c r="AF21" s="773"/>
      <c r="AG21" s="773"/>
      <c r="AH21" s="773"/>
      <c r="AI21" s="774"/>
      <c r="AJ21" s="775"/>
      <c r="AK21" s="775"/>
      <c r="AL21" s="775"/>
      <c r="AM21" s="775"/>
      <c r="AN21" s="775"/>
      <c r="AO21" s="775"/>
      <c r="AP21" s="775"/>
      <c r="AQ21" s="775"/>
      <c r="AR21" s="775"/>
      <c r="AS21" s="775"/>
      <c r="AT21" s="775"/>
      <c r="AU21" s="775"/>
      <c r="AV21" s="775"/>
      <c r="AW21" s="778"/>
    </row>
    <row r="22" spans="1:52" ht="16.899999999999999" customHeight="1">
      <c r="A22" s="786">
        <v>45066</v>
      </c>
      <c r="B22" s="787"/>
      <c r="C22" s="788"/>
      <c r="D22" s="789" t="s">
        <v>43</v>
      </c>
      <c r="E22" s="789"/>
      <c r="F22" s="789"/>
      <c r="G22" s="789"/>
      <c r="H22" s="789"/>
      <c r="I22" s="789"/>
      <c r="J22" s="789"/>
      <c r="K22" s="789"/>
      <c r="L22" s="789"/>
      <c r="M22" s="789"/>
      <c r="N22" s="789"/>
      <c r="O22" s="789"/>
      <c r="P22" s="789"/>
      <c r="Q22" s="789"/>
      <c r="R22" s="789"/>
      <c r="S22" s="789"/>
      <c r="T22" s="790"/>
      <c r="U22" s="791">
        <v>1</v>
      </c>
      <c r="V22" s="792"/>
      <c r="W22" s="792"/>
      <c r="X22" s="793"/>
      <c r="Y22" s="794" t="s">
        <v>31</v>
      </c>
      <c r="Z22" s="795"/>
      <c r="AA22" s="796"/>
      <c r="AB22" s="797">
        <v>0.1</v>
      </c>
      <c r="AC22" s="798"/>
      <c r="AD22" s="798"/>
      <c r="AE22" s="799">
        <v>531300</v>
      </c>
      <c r="AF22" s="800"/>
      <c r="AG22" s="800"/>
      <c r="AH22" s="800"/>
      <c r="AI22" s="801"/>
      <c r="AJ22" s="779">
        <f t="shared" ref="AJ22" si="0">U22*AE22</f>
        <v>531300</v>
      </c>
      <c r="AK22" s="780"/>
      <c r="AL22" s="781"/>
      <c r="AM22" s="781"/>
      <c r="AN22" s="781"/>
      <c r="AO22" s="781"/>
      <c r="AP22" s="781"/>
      <c r="AQ22" s="782"/>
      <c r="AR22" s="783"/>
      <c r="AS22" s="784"/>
      <c r="AT22" s="784"/>
      <c r="AU22" s="784"/>
      <c r="AV22" s="784"/>
      <c r="AW22" s="785"/>
      <c r="AZ22" s="2">
        <v>0.1</v>
      </c>
    </row>
    <row r="23" spans="1:52" ht="16.899999999999999" customHeight="1">
      <c r="A23" s="786"/>
      <c r="B23" s="787"/>
      <c r="C23" s="788"/>
      <c r="D23" s="789"/>
      <c r="E23" s="789"/>
      <c r="F23" s="789"/>
      <c r="G23" s="789"/>
      <c r="H23" s="789"/>
      <c r="I23" s="789"/>
      <c r="J23" s="789"/>
      <c r="K23" s="789"/>
      <c r="L23" s="789"/>
      <c r="M23" s="789"/>
      <c r="N23" s="789"/>
      <c r="O23" s="789"/>
      <c r="P23" s="789"/>
      <c r="Q23" s="789"/>
      <c r="R23" s="789"/>
      <c r="S23" s="789"/>
      <c r="T23" s="790"/>
      <c r="U23" s="791"/>
      <c r="V23" s="792"/>
      <c r="W23" s="792"/>
      <c r="X23" s="793"/>
      <c r="Y23" s="794"/>
      <c r="Z23" s="795"/>
      <c r="AA23" s="796"/>
      <c r="AB23" s="797"/>
      <c r="AC23" s="798"/>
      <c r="AD23" s="798"/>
      <c r="AE23" s="799"/>
      <c r="AF23" s="800"/>
      <c r="AG23" s="800"/>
      <c r="AH23" s="800"/>
      <c r="AI23" s="801"/>
      <c r="AJ23" s="779">
        <f t="shared" ref="AJ23:AJ40" si="1">U23*AE23</f>
        <v>0</v>
      </c>
      <c r="AK23" s="780"/>
      <c r="AL23" s="781"/>
      <c r="AM23" s="781"/>
      <c r="AN23" s="781"/>
      <c r="AO23" s="781"/>
      <c r="AP23" s="781"/>
      <c r="AQ23" s="782"/>
      <c r="AR23" s="783"/>
      <c r="AS23" s="784"/>
      <c r="AT23" s="784"/>
      <c r="AU23" s="784"/>
      <c r="AV23" s="784"/>
      <c r="AW23" s="785"/>
      <c r="AZ23" s="2">
        <v>0.08</v>
      </c>
    </row>
    <row r="24" spans="1:52" ht="16.899999999999999" customHeight="1">
      <c r="A24" s="786"/>
      <c r="B24" s="787"/>
      <c r="C24" s="788"/>
      <c r="D24" s="789"/>
      <c r="E24" s="789"/>
      <c r="F24" s="789"/>
      <c r="G24" s="789"/>
      <c r="H24" s="789"/>
      <c r="I24" s="789"/>
      <c r="J24" s="789"/>
      <c r="K24" s="789"/>
      <c r="L24" s="789"/>
      <c r="M24" s="789"/>
      <c r="N24" s="789"/>
      <c r="O24" s="789"/>
      <c r="P24" s="789"/>
      <c r="Q24" s="789"/>
      <c r="R24" s="789"/>
      <c r="S24" s="789"/>
      <c r="T24" s="790"/>
      <c r="U24" s="791"/>
      <c r="V24" s="792"/>
      <c r="W24" s="792"/>
      <c r="X24" s="793"/>
      <c r="Y24" s="794"/>
      <c r="Z24" s="795"/>
      <c r="AA24" s="796"/>
      <c r="AB24" s="797"/>
      <c r="AC24" s="798"/>
      <c r="AD24" s="798"/>
      <c r="AE24" s="799"/>
      <c r="AF24" s="800"/>
      <c r="AG24" s="800"/>
      <c r="AH24" s="800"/>
      <c r="AI24" s="801"/>
      <c r="AJ24" s="779">
        <f t="shared" si="1"/>
        <v>0</v>
      </c>
      <c r="AK24" s="780"/>
      <c r="AL24" s="781"/>
      <c r="AM24" s="781"/>
      <c r="AN24" s="781"/>
      <c r="AO24" s="781"/>
      <c r="AP24" s="781"/>
      <c r="AQ24" s="782"/>
      <c r="AR24" s="783"/>
      <c r="AS24" s="784"/>
      <c r="AT24" s="784"/>
      <c r="AU24" s="784"/>
      <c r="AV24" s="784"/>
      <c r="AW24" s="785"/>
    </row>
    <row r="25" spans="1:52" ht="16.899999999999999" customHeight="1">
      <c r="A25" s="786"/>
      <c r="B25" s="787"/>
      <c r="C25" s="788"/>
      <c r="D25" s="789"/>
      <c r="E25" s="789"/>
      <c r="F25" s="789"/>
      <c r="G25" s="789"/>
      <c r="H25" s="789"/>
      <c r="I25" s="789"/>
      <c r="J25" s="789"/>
      <c r="K25" s="789"/>
      <c r="L25" s="789"/>
      <c r="M25" s="789"/>
      <c r="N25" s="789"/>
      <c r="O25" s="789"/>
      <c r="P25" s="789"/>
      <c r="Q25" s="789"/>
      <c r="R25" s="789"/>
      <c r="S25" s="789"/>
      <c r="T25" s="790"/>
      <c r="U25" s="791"/>
      <c r="V25" s="792"/>
      <c r="W25" s="792"/>
      <c r="X25" s="793"/>
      <c r="Y25" s="794"/>
      <c r="Z25" s="795"/>
      <c r="AA25" s="796"/>
      <c r="AB25" s="797"/>
      <c r="AC25" s="798"/>
      <c r="AD25" s="798"/>
      <c r="AE25" s="799"/>
      <c r="AF25" s="800"/>
      <c r="AG25" s="800"/>
      <c r="AH25" s="800"/>
      <c r="AI25" s="801"/>
      <c r="AJ25" s="779">
        <f t="shared" si="1"/>
        <v>0</v>
      </c>
      <c r="AK25" s="780"/>
      <c r="AL25" s="781"/>
      <c r="AM25" s="781"/>
      <c r="AN25" s="781"/>
      <c r="AO25" s="781"/>
      <c r="AP25" s="781"/>
      <c r="AQ25" s="782"/>
      <c r="AR25" s="783"/>
      <c r="AS25" s="784"/>
      <c r="AT25" s="784"/>
      <c r="AU25" s="784"/>
      <c r="AV25" s="784"/>
      <c r="AW25" s="785"/>
    </row>
    <row r="26" spans="1:52" ht="16.899999999999999" customHeight="1">
      <c r="A26" s="786"/>
      <c r="B26" s="787"/>
      <c r="C26" s="788"/>
      <c r="D26" s="789"/>
      <c r="E26" s="789"/>
      <c r="F26" s="789"/>
      <c r="G26" s="789"/>
      <c r="H26" s="789"/>
      <c r="I26" s="789"/>
      <c r="J26" s="789"/>
      <c r="K26" s="789"/>
      <c r="L26" s="789"/>
      <c r="M26" s="789"/>
      <c r="N26" s="789"/>
      <c r="O26" s="789"/>
      <c r="P26" s="789"/>
      <c r="Q26" s="789"/>
      <c r="R26" s="789"/>
      <c r="S26" s="789"/>
      <c r="T26" s="790"/>
      <c r="U26" s="791"/>
      <c r="V26" s="792"/>
      <c r="W26" s="792"/>
      <c r="X26" s="793"/>
      <c r="Y26" s="794"/>
      <c r="Z26" s="795"/>
      <c r="AA26" s="796"/>
      <c r="AB26" s="797"/>
      <c r="AC26" s="798"/>
      <c r="AD26" s="798"/>
      <c r="AE26" s="799"/>
      <c r="AF26" s="800"/>
      <c r="AG26" s="800"/>
      <c r="AH26" s="800"/>
      <c r="AI26" s="801"/>
      <c r="AJ26" s="779">
        <f t="shared" si="1"/>
        <v>0</v>
      </c>
      <c r="AK26" s="780"/>
      <c r="AL26" s="781"/>
      <c r="AM26" s="781"/>
      <c r="AN26" s="781"/>
      <c r="AO26" s="781"/>
      <c r="AP26" s="781"/>
      <c r="AQ26" s="782"/>
      <c r="AR26" s="783"/>
      <c r="AS26" s="784"/>
      <c r="AT26" s="784"/>
      <c r="AU26" s="784"/>
      <c r="AV26" s="784"/>
      <c r="AW26" s="785"/>
    </row>
    <row r="27" spans="1:52" ht="16.899999999999999" customHeight="1">
      <c r="A27" s="786"/>
      <c r="B27" s="787"/>
      <c r="C27" s="788"/>
      <c r="D27" s="789"/>
      <c r="E27" s="789"/>
      <c r="F27" s="789"/>
      <c r="G27" s="789"/>
      <c r="H27" s="789"/>
      <c r="I27" s="789"/>
      <c r="J27" s="789"/>
      <c r="K27" s="789"/>
      <c r="L27" s="789"/>
      <c r="M27" s="789"/>
      <c r="N27" s="789"/>
      <c r="O27" s="789"/>
      <c r="P27" s="789"/>
      <c r="Q27" s="789"/>
      <c r="R27" s="789"/>
      <c r="S27" s="789"/>
      <c r="T27" s="790"/>
      <c r="U27" s="791"/>
      <c r="V27" s="792"/>
      <c r="W27" s="792"/>
      <c r="X27" s="793"/>
      <c r="Y27" s="794"/>
      <c r="Z27" s="795"/>
      <c r="AA27" s="796"/>
      <c r="AB27" s="797"/>
      <c r="AC27" s="798"/>
      <c r="AD27" s="798"/>
      <c r="AE27" s="799"/>
      <c r="AF27" s="800"/>
      <c r="AG27" s="800"/>
      <c r="AH27" s="800"/>
      <c r="AI27" s="801"/>
      <c r="AJ27" s="779">
        <f t="shared" si="1"/>
        <v>0</v>
      </c>
      <c r="AK27" s="780"/>
      <c r="AL27" s="781"/>
      <c r="AM27" s="781"/>
      <c r="AN27" s="781"/>
      <c r="AO27" s="781"/>
      <c r="AP27" s="781"/>
      <c r="AQ27" s="782"/>
      <c r="AR27" s="783"/>
      <c r="AS27" s="784"/>
      <c r="AT27" s="784"/>
      <c r="AU27" s="784"/>
      <c r="AV27" s="784"/>
      <c r="AW27" s="785"/>
    </row>
    <row r="28" spans="1:52" ht="16.899999999999999" customHeight="1">
      <c r="A28" s="786"/>
      <c r="B28" s="787"/>
      <c r="C28" s="788"/>
      <c r="D28" s="789"/>
      <c r="E28" s="789"/>
      <c r="F28" s="789"/>
      <c r="G28" s="789"/>
      <c r="H28" s="789"/>
      <c r="I28" s="789"/>
      <c r="J28" s="789"/>
      <c r="K28" s="789"/>
      <c r="L28" s="789"/>
      <c r="M28" s="789"/>
      <c r="N28" s="789"/>
      <c r="O28" s="789"/>
      <c r="P28" s="789"/>
      <c r="Q28" s="789"/>
      <c r="R28" s="789"/>
      <c r="S28" s="789"/>
      <c r="T28" s="790"/>
      <c r="U28" s="791"/>
      <c r="V28" s="792"/>
      <c r="W28" s="792"/>
      <c r="X28" s="793"/>
      <c r="Y28" s="794"/>
      <c r="Z28" s="795"/>
      <c r="AA28" s="796"/>
      <c r="AB28" s="797"/>
      <c r="AC28" s="798"/>
      <c r="AD28" s="798"/>
      <c r="AE28" s="799"/>
      <c r="AF28" s="800"/>
      <c r="AG28" s="800"/>
      <c r="AH28" s="800"/>
      <c r="AI28" s="801"/>
      <c r="AJ28" s="779">
        <f t="shared" si="1"/>
        <v>0</v>
      </c>
      <c r="AK28" s="780"/>
      <c r="AL28" s="781"/>
      <c r="AM28" s="781"/>
      <c r="AN28" s="781"/>
      <c r="AO28" s="781"/>
      <c r="AP28" s="781"/>
      <c r="AQ28" s="782"/>
      <c r="AR28" s="783"/>
      <c r="AS28" s="784"/>
      <c r="AT28" s="784"/>
      <c r="AU28" s="784"/>
      <c r="AV28" s="784"/>
      <c r="AW28" s="785"/>
    </row>
    <row r="29" spans="1:52" ht="16.899999999999999" customHeight="1">
      <c r="A29" s="786"/>
      <c r="B29" s="787"/>
      <c r="C29" s="788"/>
      <c r="D29" s="789"/>
      <c r="E29" s="789"/>
      <c r="F29" s="789"/>
      <c r="G29" s="789"/>
      <c r="H29" s="789"/>
      <c r="I29" s="789"/>
      <c r="J29" s="789"/>
      <c r="K29" s="789"/>
      <c r="L29" s="789"/>
      <c r="M29" s="789"/>
      <c r="N29" s="789"/>
      <c r="O29" s="789"/>
      <c r="P29" s="789"/>
      <c r="Q29" s="789"/>
      <c r="R29" s="789"/>
      <c r="S29" s="789"/>
      <c r="T29" s="790"/>
      <c r="U29" s="791"/>
      <c r="V29" s="792"/>
      <c r="W29" s="792"/>
      <c r="X29" s="793"/>
      <c r="Y29" s="794"/>
      <c r="Z29" s="795"/>
      <c r="AA29" s="796"/>
      <c r="AB29" s="797"/>
      <c r="AC29" s="798"/>
      <c r="AD29" s="798"/>
      <c r="AE29" s="799"/>
      <c r="AF29" s="800"/>
      <c r="AG29" s="800"/>
      <c r="AH29" s="800"/>
      <c r="AI29" s="801"/>
      <c r="AJ29" s="779">
        <f t="shared" si="1"/>
        <v>0</v>
      </c>
      <c r="AK29" s="780"/>
      <c r="AL29" s="781"/>
      <c r="AM29" s="781"/>
      <c r="AN29" s="781"/>
      <c r="AO29" s="781"/>
      <c r="AP29" s="781"/>
      <c r="AQ29" s="782"/>
      <c r="AR29" s="783"/>
      <c r="AS29" s="784"/>
      <c r="AT29" s="784"/>
      <c r="AU29" s="784"/>
      <c r="AV29" s="784"/>
      <c r="AW29" s="785"/>
    </row>
    <row r="30" spans="1:52" ht="16.899999999999999" customHeight="1">
      <c r="A30" s="786"/>
      <c r="B30" s="787"/>
      <c r="C30" s="788"/>
      <c r="D30" s="789"/>
      <c r="E30" s="789"/>
      <c r="F30" s="789"/>
      <c r="G30" s="789"/>
      <c r="H30" s="789"/>
      <c r="I30" s="789"/>
      <c r="J30" s="789"/>
      <c r="K30" s="789"/>
      <c r="L30" s="789"/>
      <c r="M30" s="789"/>
      <c r="N30" s="789"/>
      <c r="O30" s="789"/>
      <c r="P30" s="789"/>
      <c r="Q30" s="789"/>
      <c r="R30" s="789"/>
      <c r="S30" s="789"/>
      <c r="T30" s="790"/>
      <c r="U30" s="791"/>
      <c r="V30" s="792"/>
      <c r="W30" s="792"/>
      <c r="X30" s="793"/>
      <c r="Y30" s="794"/>
      <c r="Z30" s="795"/>
      <c r="AA30" s="796"/>
      <c r="AB30" s="797"/>
      <c r="AC30" s="798"/>
      <c r="AD30" s="798"/>
      <c r="AE30" s="799"/>
      <c r="AF30" s="800"/>
      <c r="AG30" s="800"/>
      <c r="AH30" s="800"/>
      <c r="AI30" s="801"/>
      <c r="AJ30" s="779">
        <f t="shared" si="1"/>
        <v>0</v>
      </c>
      <c r="AK30" s="780"/>
      <c r="AL30" s="781"/>
      <c r="AM30" s="781"/>
      <c r="AN30" s="781"/>
      <c r="AO30" s="781"/>
      <c r="AP30" s="781"/>
      <c r="AQ30" s="782"/>
      <c r="AR30" s="783"/>
      <c r="AS30" s="784"/>
      <c r="AT30" s="784"/>
      <c r="AU30" s="784"/>
      <c r="AV30" s="784"/>
      <c r="AW30" s="785"/>
    </row>
    <row r="31" spans="1:52" ht="16.899999999999999" customHeight="1">
      <c r="A31" s="786"/>
      <c r="B31" s="787"/>
      <c r="C31" s="788"/>
      <c r="D31" s="789"/>
      <c r="E31" s="789"/>
      <c r="F31" s="789"/>
      <c r="G31" s="789"/>
      <c r="H31" s="789"/>
      <c r="I31" s="789"/>
      <c r="J31" s="789"/>
      <c r="K31" s="789"/>
      <c r="L31" s="789"/>
      <c r="M31" s="789"/>
      <c r="N31" s="789"/>
      <c r="O31" s="789"/>
      <c r="P31" s="789"/>
      <c r="Q31" s="789"/>
      <c r="R31" s="789"/>
      <c r="S31" s="789"/>
      <c r="T31" s="790"/>
      <c r="U31" s="791"/>
      <c r="V31" s="792"/>
      <c r="W31" s="792"/>
      <c r="X31" s="793"/>
      <c r="Y31" s="794"/>
      <c r="Z31" s="795"/>
      <c r="AA31" s="796"/>
      <c r="AB31" s="797"/>
      <c r="AC31" s="798"/>
      <c r="AD31" s="798"/>
      <c r="AE31" s="799"/>
      <c r="AF31" s="800"/>
      <c r="AG31" s="800"/>
      <c r="AH31" s="800"/>
      <c r="AI31" s="801"/>
      <c r="AJ31" s="779">
        <f t="shared" si="1"/>
        <v>0</v>
      </c>
      <c r="AK31" s="780"/>
      <c r="AL31" s="781"/>
      <c r="AM31" s="781"/>
      <c r="AN31" s="781"/>
      <c r="AO31" s="781"/>
      <c r="AP31" s="781"/>
      <c r="AQ31" s="782"/>
      <c r="AR31" s="783"/>
      <c r="AS31" s="784"/>
      <c r="AT31" s="784"/>
      <c r="AU31" s="784"/>
      <c r="AV31" s="784"/>
      <c r="AW31" s="785"/>
    </row>
    <row r="32" spans="1:52" ht="16.899999999999999" customHeight="1">
      <c r="A32" s="786"/>
      <c r="B32" s="787"/>
      <c r="C32" s="788"/>
      <c r="D32" s="789"/>
      <c r="E32" s="789"/>
      <c r="F32" s="789"/>
      <c r="G32" s="789"/>
      <c r="H32" s="789"/>
      <c r="I32" s="789"/>
      <c r="J32" s="789"/>
      <c r="K32" s="789"/>
      <c r="L32" s="789"/>
      <c r="M32" s="789"/>
      <c r="N32" s="789"/>
      <c r="O32" s="789"/>
      <c r="P32" s="789"/>
      <c r="Q32" s="789"/>
      <c r="R32" s="789"/>
      <c r="S32" s="789"/>
      <c r="T32" s="790"/>
      <c r="U32" s="791"/>
      <c r="V32" s="792"/>
      <c r="W32" s="792"/>
      <c r="X32" s="793"/>
      <c r="Y32" s="794"/>
      <c r="Z32" s="795"/>
      <c r="AA32" s="796"/>
      <c r="AB32" s="797"/>
      <c r="AC32" s="798"/>
      <c r="AD32" s="798"/>
      <c r="AE32" s="799"/>
      <c r="AF32" s="800"/>
      <c r="AG32" s="800"/>
      <c r="AH32" s="800"/>
      <c r="AI32" s="801"/>
      <c r="AJ32" s="779">
        <f t="shared" si="1"/>
        <v>0</v>
      </c>
      <c r="AK32" s="780"/>
      <c r="AL32" s="781"/>
      <c r="AM32" s="781"/>
      <c r="AN32" s="781"/>
      <c r="AO32" s="781"/>
      <c r="AP32" s="781"/>
      <c r="AQ32" s="782"/>
      <c r="AR32" s="783"/>
      <c r="AS32" s="784"/>
      <c r="AT32" s="784"/>
      <c r="AU32" s="784"/>
      <c r="AV32" s="784"/>
      <c r="AW32" s="785"/>
    </row>
    <row r="33" spans="1:49" ht="16.899999999999999" customHeight="1">
      <c r="A33" s="786"/>
      <c r="B33" s="787"/>
      <c r="C33" s="788"/>
      <c r="D33" s="789"/>
      <c r="E33" s="789"/>
      <c r="F33" s="789"/>
      <c r="G33" s="789"/>
      <c r="H33" s="789"/>
      <c r="I33" s="789"/>
      <c r="J33" s="789"/>
      <c r="K33" s="789"/>
      <c r="L33" s="789"/>
      <c r="M33" s="789"/>
      <c r="N33" s="789"/>
      <c r="O33" s="789"/>
      <c r="P33" s="789"/>
      <c r="Q33" s="789"/>
      <c r="R33" s="789"/>
      <c r="S33" s="789"/>
      <c r="T33" s="790"/>
      <c r="U33" s="791"/>
      <c r="V33" s="792"/>
      <c r="W33" s="792"/>
      <c r="X33" s="793"/>
      <c r="Y33" s="794"/>
      <c r="Z33" s="795"/>
      <c r="AA33" s="796"/>
      <c r="AB33" s="797"/>
      <c r="AC33" s="798"/>
      <c r="AD33" s="798"/>
      <c r="AE33" s="799"/>
      <c r="AF33" s="800"/>
      <c r="AG33" s="800"/>
      <c r="AH33" s="800"/>
      <c r="AI33" s="801"/>
      <c r="AJ33" s="779">
        <f t="shared" si="1"/>
        <v>0</v>
      </c>
      <c r="AK33" s="780"/>
      <c r="AL33" s="781"/>
      <c r="AM33" s="781"/>
      <c r="AN33" s="781"/>
      <c r="AO33" s="781"/>
      <c r="AP33" s="781"/>
      <c r="AQ33" s="782"/>
      <c r="AR33" s="783"/>
      <c r="AS33" s="784"/>
      <c r="AT33" s="784"/>
      <c r="AU33" s="784"/>
      <c r="AV33" s="784"/>
      <c r="AW33" s="785"/>
    </row>
    <row r="34" spans="1:49" ht="16.899999999999999" customHeight="1">
      <c r="A34" s="786"/>
      <c r="B34" s="787"/>
      <c r="C34" s="788"/>
      <c r="D34" s="789"/>
      <c r="E34" s="789"/>
      <c r="F34" s="789"/>
      <c r="G34" s="789"/>
      <c r="H34" s="789"/>
      <c r="I34" s="789"/>
      <c r="J34" s="789"/>
      <c r="K34" s="789"/>
      <c r="L34" s="789"/>
      <c r="M34" s="789"/>
      <c r="N34" s="789"/>
      <c r="O34" s="789"/>
      <c r="P34" s="789"/>
      <c r="Q34" s="789"/>
      <c r="R34" s="789"/>
      <c r="S34" s="789"/>
      <c r="T34" s="790"/>
      <c r="U34" s="791"/>
      <c r="V34" s="792"/>
      <c r="W34" s="792"/>
      <c r="X34" s="793"/>
      <c r="Y34" s="794"/>
      <c r="Z34" s="795"/>
      <c r="AA34" s="796"/>
      <c r="AB34" s="797"/>
      <c r="AC34" s="798"/>
      <c r="AD34" s="798"/>
      <c r="AE34" s="799"/>
      <c r="AF34" s="800"/>
      <c r="AG34" s="800"/>
      <c r="AH34" s="800"/>
      <c r="AI34" s="801"/>
      <c r="AJ34" s="779">
        <f t="shared" si="1"/>
        <v>0</v>
      </c>
      <c r="AK34" s="780"/>
      <c r="AL34" s="781"/>
      <c r="AM34" s="781"/>
      <c r="AN34" s="781"/>
      <c r="AO34" s="781"/>
      <c r="AP34" s="781"/>
      <c r="AQ34" s="782"/>
      <c r="AR34" s="783"/>
      <c r="AS34" s="784"/>
      <c r="AT34" s="784"/>
      <c r="AU34" s="784"/>
      <c r="AV34" s="784"/>
      <c r="AW34" s="785"/>
    </row>
    <row r="35" spans="1:49" ht="16.899999999999999" customHeight="1">
      <c r="A35" s="786"/>
      <c r="B35" s="787"/>
      <c r="C35" s="788"/>
      <c r="D35" s="789"/>
      <c r="E35" s="789"/>
      <c r="F35" s="789"/>
      <c r="G35" s="789"/>
      <c r="H35" s="789"/>
      <c r="I35" s="789"/>
      <c r="J35" s="789"/>
      <c r="K35" s="789"/>
      <c r="L35" s="789"/>
      <c r="M35" s="789"/>
      <c r="N35" s="789"/>
      <c r="O35" s="789"/>
      <c r="P35" s="789"/>
      <c r="Q35" s="789"/>
      <c r="R35" s="789"/>
      <c r="S35" s="789"/>
      <c r="T35" s="790"/>
      <c r="U35" s="791"/>
      <c r="V35" s="792"/>
      <c r="W35" s="792"/>
      <c r="X35" s="793"/>
      <c r="Y35" s="794"/>
      <c r="Z35" s="795"/>
      <c r="AA35" s="796"/>
      <c r="AB35" s="797"/>
      <c r="AC35" s="798"/>
      <c r="AD35" s="798"/>
      <c r="AE35" s="799"/>
      <c r="AF35" s="800"/>
      <c r="AG35" s="800"/>
      <c r="AH35" s="800"/>
      <c r="AI35" s="801"/>
      <c r="AJ35" s="779">
        <f t="shared" si="1"/>
        <v>0</v>
      </c>
      <c r="AK35" s="780"/>
      <c r="AL35" s="781"/>
      <c r="AM35" s="781"/>
      <c r="AN35" s="781"/>
      <c r="AO35" s="781"/>
      <c r="AP35" s="781"/>
      <c r="AQ35" s="782"/>
      <c r="AR35" s="783"/>
      <c r="AS35" s="784"/>
      <c r="AT35" s="784"/>
      <c r="AU35" s="784"/>
      <c r="AV35" s="784"/>
      <c r="AW35" s="785"/>
    </row>
    <row r="36" spans="1:49" ht="16.899999999999999" customHeight="1">
      <c r="A36" s="786"/>
      <c r="B36" s="787"/>
      <c r="C36" s="788"/>
      <c r="D36" s="789"/>
      <c r="E36" s="789"/>
      <c r="F36" s="789"/>
      <c r="G36" s="789"/>
      <c r="H36" s="789"/>
      <c r="I36" s="789"/>
      <c r="J36" s="789"/>
      <c r="K36" s="789"/>
      <c r="L36" s="789"/>
      <c r="M36" s="789"/>
      <c r="N36" s="789"/>
      <c r="O36" s="789"/>
      <c r="P36" s="789"/>
      <c r="Q36" s="789"/>
      <c r="R36" s="789"/>
      <c r="S36" s="789"/>
      <c r="T36" s="790"/>
      <c r="U36" s="791"/>
      <c r="V36" s="792"/>
      <c r="W36" s="792"/>
      <c r="X36" s="793"/>
      <c r="Y36" s="794"/>
      <c r="Z36" s="795"/>
      <c r="AA36" s="796"/>
      <c r="AB36" s="797"/>
      <c r="AC36" s="798"/>
      <c r="AD36" s="798"/>
      <c r="AE36" s="799"/>
      <c r="AF36" s="800"/>
      <c r="AG36" s="800"/>
      <c r="AH36" s="800"/>
      <c r="AI36" s="801"/>
      <c r="AJ36" s="779">
        <f t="shared" si="1"/>
        <v>0</v>
      </c>
      <c r="AK36" s="780"/>
      <c r="AL36" s="781"/>
      <c r="AM36" s="781"/>
      <c r="AN36" s="781"/>
      <c r="AO36" s="781"/>
      <c r="AP36" s="781"/>
      <c r="AQ36" s="782"/>
      <c r="AR36" s="783"/>
      <c r="AS36" s="784"/>
      <c r="AT36" s="784"/>
      <c r="AU36" s="784"/>
      <c r="AV36" s="784"/>
      <c r="AW36" s="785"/>
    </row>
    <row r="37" spans="1:49" ht="16.899999999999999" customHeight="1">
      <c r="A37" s="786"/>
      <c r="B37" s="787"/>
      <c r="C37" s="788"/>
      <c r="D37" s="789"/>
      <c r="E37" s="789"/>
      <c r="F37" s="789"/>
      <c r="G37" s="789"/>
      <c r="H37" s="789"/>
      <c r="I37" s="789"/>
      <c r="J37" s="789"/>
      <c r="K37" s="789"/>
      <c r="L37" s="789"/>
      <c r="M37" s="789"/>
      <c r="N37" s="789"/>
      <c r="O37" s="789"/>
      <c r="P37" s="789"/>
      <c r="Q37" s="789"/>
      <c r="R37" s="789"/>
      <c r="S37" s="789"/>
      <c r="T37" s="790"/>
      <c r="U37" s="791"/>
      <c r="V37" s="792"/>
      <c r="W37" s="792"/>
      <c r="X37" s="793"/>
      <c r="Y37" s="794"/>
      <c r="Z37" s="795"/>
      <c r="AA37" s="796"/>
      <c r="AB37" s="797"/>
      <c r="AC37" s="798"/>
      <c r="AD37" s="798"/>
      <c r="AE37" s="799"/>
      <c r="AF37" s="800"/>
      <c r="AG37" s="800"/>
      <c r="AH37" s="800"/>
      <c r="AI37" s="801"/>
      <c r="AJ37" s="779">
        <f t="shared" si="1"/>
        <v>0</v>
      </c>
      <c r="AK37" s="780"/>
      <c r="AL37" s="781"/>
      <c r="AM37" s="781"/>
      <c r="AN37" s="781"/>
      <c r="AO37" s="781"/>
      <c r="AP37" s="781"/>
      <c r="AQ37" s="782"/>
      <c r="AR37" s="783"/>
      <c r="AS37" s="784"/>
      <c r="AT37" s="784"/>
      <c r="AU37" s="784"/>
      <c r="AV37" s="784"/>
      <c r="AW37" s="785"/>
    </row>
    <row r="38" spans="1:49" ht="16.899999999999999" customHeight="1">
      <c r="A38" s="786"/>
      <c r="B38" s="787"/>
      <c r="C38" s="788"/>
      <c r="D38" s="789"/>
      <c r="E38" s="789"/>
      <c r="F38" s="789"/>
      <c r="G38" s="789"/>
      <c r="H38" s="789"/>
      <c r="I38" s="789"/>
      <c r="J38" s="789"/>
      <c r="K38" s="789"/>
      <c r="L38" s="789"/>
      <c r="M38" s="789"/>
      <c r="N38" s="789"/>
      <c r="O38" s="789"/>
      <c r="P38" s="789"/>
      <c r="Q38" s="789"/>
      <c r="R38" s="789"/>
      <c r="S38" s="789"/>
      <c r="T38" s="790"/>
      <c r="U38" s="791"/>
      <c r="V38" s="792"/>
      <c r="W38" s="792"/>
      <c r="X38" s="793"/>
      <c r="Y38" s="794"/>
      <c r="Z38" s="795"/>
      <c r="AA38" s="796"/>
      <c r="AB38" s="797"/>
      <c r="AC38" s="798"/>
      <c r="AD38" s="798"/>
      <c r="AE38" s="799"/>
      <c r="AF38" s="800"/>
      <c r="AG38" s="800"/>
      <c r="AH38" s="800"/>
      <c r="AI38" s="801"/>
      <c r="AJ38" s="779">
        <f t="shared" si="1"/>
        <v>0</v>
      </c>
      <c r="AK38" s="780"/>
      <c r="AL38" s="781"/>
      <c r="AM38" s="781"/>
      <c r="AN38" s="781"/>
      <c r="AO38" s="781"/>
      <c r="AP38" s="781"/>
      <c r="AQ38" s="782"/>
      <c r="AR38" s="783"/>
      <c r="AS38" s="784"/>
      <c r="AT38" s="784"/>
      <c r="AU38" s="784"/>
      <c r="AV38" s="784"/>
      <c r="AW38" s="785"/>
    </row>
    <row r="39" spans="1:49" ht="16.899999999999999" customHeight="1">
      <c r="A39" s="786"/>
      <c r="B39" s="787"/>
      <c r="C39" s="788"/>
      <c r="D39" s="789"/>
      <c r="E39" s="789"/>
      <c r="F39" s="789"/>
      <c r="G39" s="789"/>
      <c r="H39" s="789"/>
      <c r="I39" s="789"/>
      <c r="J39" s="789"/>
      <c r="K39" s="789"/>
      <c r="L39" s="789"/>
      <c r="M39" s="789"/>
      <c r="N39" s="789"/>
      <c r="O39" s="789"/>
      <c r="P39" s="789"/>
      <c r="Q39" s="789"/>
      <c r="R39" s="789"/>
      <c r="S39" s="789"/>
      <c r="T39" s="790"/>
      <c r="U39" s="791"/>
      <c r="V39" s="792"/>
      <c r="W39" s="792"/>
      <c r="X39" s="793"/>
      <c r="Y39" s="794"/>
      <c r="Z39" s="795"/>
      <c r="AA39" s="796"/>
      <c r="AB39" s="797"/>
      <c r="AC39" s="798"/>
      <c r="AD39" s="798"/>
      <c r="AE39" s="799"/>
      <c r="AF39" s="800"/>
      <c r="AG39" s="800"/>
      <c r="AH39" s="800"/>
      <c r="AI39" s="801"/>
      <c r="AJ39" s="779">
        <f t="shared" si="1"/>
        <v>0</v>
      </c>
      <c r="AK39" s="780"/>
      <c r="AL39" s="781"/>
      <c r="AM39" s="781"/>
      <c r="AN39" s="781"/>
      <c r="AO39" s="781"/>
      <c r="AP39" s="781"/>
      <c r="AQ39" s="782"/>
      <c r="AR39" s="783"/>
      <c r="AS39" s="784"/>
      <c r="AT39" s="784"/>
      <c r="AU39" s="784"/>
      <c r="AV39" s="784"/>
      <c r="AW39" s="785"/>
    </row>
    <row r="40" spans="1:49" ht="16.899999999999999" customHeight="1" thickBot="1">
      <c r="A40" s="842"/>
      <c r="B40" s="843"/>
      <c r="C40" s="844"/>
      <c r="D40" s="789"/>
      <c r="E40" s="789"/>
      <c r="F40" s="789"/>
      <c r="G40" s="789"/>
      <c r="H40" s="789"/>
      <c r="I40" s="789"/>
      <c r="J40" s="789"/>
      <c r="K40" s="789"/>
      <c r="L40" s="789"/>
      <c r="M40" s="789"/>
      <c r="N40" s="789"/>
      <c r="O40" s="789"/>
      <c r="P40" s="789"/>
      <c r="Q40" s="789"/>
      <c r="R40" s="789"/>
      <c r="S40" s="789"/>
      <c r="T40" s="790"/>
      <c r="U40" s="791"/>
      <c r="V40" s="792"/>
      <c r="W40" s="792"/>
      <c r="X40" s="793"/>
      <c r="Y40" s="794"/>
      <c r="Z40" s="795"/>
      <c r="AA40" s="796"/>
      <c r="AB40" s="845"/>
      <c r="AC40" s="846"/>
      <c r="AD40" s="846"/>
      <c r="AE40" s="847"/>
      <c r="AF40" s="848"/>
      <c r="AG40" s="848"/>
      <c r="AH40" s="848"/>
      <c r="AI40" s="849"/>
      <c r="AJ40" s="822">
        <f t="shared" si="1"/>
        <v>0</v>
      </c>
      <c r="AK40" s="823"/>
      <c r="AL40" s="824"/>
      <c r="AM40" s="824"/>
      <c r="AN40" s="824"/>
      <c r="AO40" s="824"/>
      <c r="AP40" s="824"/>
      <c r="AQ40" s="825"/>
      <c r="AR40" s="826"/>
      <c r="AS40" s="827"/>
      <c r="AT40" s="827"/>
      <c r="AU40" s="827"/>
      <c r="AV40" s="827"/>
      <c r="AW40" s="828"/>
    </row>
    <row r="41" spans="1:49" ht="16.899999999999999" customHeight="1" thickTop="1">
      <c r="A41" s="829" t="s">
        <v>39</v>
      </c>
      <c r="B41" s="830"/>
      <c r="C41" s="830"/>
      <c r="D41" s="830"/>
      <c r="E41" s="830"/>
      <c r="F41" s="830"/>
      <c r="G41" s="830"/>
      <c r="H41" s="830"/>
      <c r="I41" s="830"/>
      <c r="J41" s="830"/>
      <c r="K41" s="830"/>
      <c r="L41" s="830"/>
      <c r="M41" s="830"/>
      <c r="N41" s="830"/>
      <c r="O41" s="830"/>
      <c r="P41" s="830"/>
      <c r="Q41" s="830"/>
      <c r="R41" s="830"/>
      <c r="S41" s="830"/>
      <c r="T41" s="830"/>
      <c r="U41" s="830"/>
      <c r="V41" s="830"/>
      <c r="W41" s="830"/>
      <c r="X41" s="830"/>
      <c r="Y41" s="830"/>
      <c r="Z41" s="830"/>
      <c r="AA41" s="830"/>
      <c r="AB41" s="830"/>
      <c r="AC41" s="830"/>
      <c r="AD41" s="830"/>
      <c r="AE41" s="830"/>
      <c r="AF41" s="830"/>
      <c r="AG41" s="830"/>
      <c r="AH41" s="830"/>
      <c r="AI41" s="831"/>
      <c r="AJ41" s="805">
        <f>SUMIF(AB22:AD40,10%,AJ22:AQ40)</f>
        <v>531300</v>
      </c>
      <c r="AK41" s="806"/>
      <c r="AL41" s="807"/>
      <c r="AM41" s="807"/>
      <c r="AN41" s="807"/>
      <c r="AO41" s="807"/>
      <c r="AP41" s="807"/>
      <c r="AQ41" s="808"/>
      <c r="AR41" s="809"/>
      <c r="AS41" s="810"/>
      <c r="AT41" s="810"/>
      <c r="AU41" s="810"/>
      <c r="AV41" s="810"/>
      <c r="AW41" s="811"/>
    </row>
    <row r="42" spans="1:49" ht="16.899999999999999" customHeight="1">
      <c r="A42" s="832" t="s">
        <v>40</v>
      </c>
      <c r="B42" s="833"/>
      <c r="C42" s="833"/>
      <c r="D42" s="833"/>
      <c r="E42" s="833"/>
      <c r="F42" s="833"/>
      <c r="G42" s="833"/>
      <c r="H42" s="833"/>
      <c r="I42" s="833"/>
      <c r="J42" s="833"/>
      <c r="K42" s="833"/>
      <c r="L42" s="833"/>
      <c r="M42" s="833"/>
      <c r="N42" s="833"/>
      <c r="O42" s="833"/>
      <c r="P42" s="833"/>
      <c r="Q42" s="833"/>
      <c r="R42" s="833"/>
      <c r="S42" s="833"/>
      <c r="T42" s="833"/>
      <c r="U42" s="833"/>
      <c r="V42" s="833"/>
      <c r="W42" s="833"/>
      <c r="X42" s="833"/>
      <c r="Y42" s="833"/>
      <c r="Z42" s="833"/>
      <c r="AA42" s="833"/>
      <c r="AB42" s="833"/>
      <c r="AC42" s="833"/>
      <c r="AD42" s="833"/>
      <c r="AE42" s="833"/>
      <c r="AF42" s="833"/>
      <c r="AG42" s="833"/>
      <c r="AH42" s="833"/>
      <c r="AI42" s="834"/>
      <c r="AJ42" s="835">
        <f>ROUNDDOWN(AJ41*0.1,0)</f>
        <v>53130</v>
      </c>
      <c r="AK42" s="836"/>
      <c r="AL42" s="837"/>
      <c r="AM42" s="837"/>
      <c r="AN42" s="837"/>
      <c r="AO42" s="837"/>
      <c r="AP42" s="837"/>
      <c r="AQ42" s="838"/>
      <c r="AR42" s="839"/>
      <c r="AS42" s="840"/>
      <c r="AT42" s="840"/>
      <c r="AU42" s="840"/>
      <c r="AV42" s="840"/>
      <c r="AW42" s="841"/>
    </row>
    <row r="43" spans="1:49" ht="16.899999999999999" customHeight="1">
      <c r="A43" s="802" t="s">
        <v>41</v>
      </c>
      <c r="B43" s="803"/>
      <c r="C43" s="803"/>
      <c r="D43" s="803"/>
      <c r="E43" s="803"/>
      <c r="F43" s="803"/>
      <c r="G43" s="803"/>
      <c r="H43" s="803"/>
      <c r="I43" s="803"/>
      <c r="J43" s="803"/>
      <c r="K43" s="803"/>
      <c r="L43" s="803"/>
      <c r="M43" s="803"/>
      <c r="N43" s="803"/>
      <c r="O43" s="803"/>
      <c r="P43" s="803"/>
      <c r="Q43" s="803"/>
      <c r="R43" s="803"/>
      <c r="S43" s="803"/>
      <c r="T43" s="803"/>
      <c r="U43" s="803"/>
      <c r="V43" s="803"/>
      <c r="W43" s="803"/>
      <c r="X43" s="803"/>
      <c r="Y43" s="803"/>
      <c r="Z43" s="803"/>
      <c r="AA43" s="803"/>
      <c r="AB43" s="803"/>
      <c r="AC43" s="803"/>
      <c r="AD43" s="803"/>
      <c r="AE43" s="803"/>
      <c r="AF43" s="803"/>
      <c r="AG43" s="803"/>
      <c r="AH43" s="803"/>
      <c r="AI43" s="804"/>
      <c r="AJ43" s="805">
        <f>SUMIF(AB22:AD40,8%,AJ22:AQ40)</f>
        <v>0</v>
      </c>
      <c r="AK43" s="806"/>
      <c r="AL43" s="807"/>
      <c r="AM43" s="807"/>
      <c r="AN43" s="807"/>
      <c r="AO43" s="807"/>
      <c r="AP43" s="807"/>
      <c r="AQ43" s="808"/>
      <c r="AR43" s="809"/>
      <c r="AS43" s="810"/>
      <c r="AT43" s="810"/>
      <c r="AU43" s="810"/>
      <c r="AV43" s="810"/>
      <c r="AW43" s="811"/>
    </row>
    <row r="44" spans="1:49" ht="16.899999999999999" customHeight="1" thickBot="1">
      <c r="A44" s="812" t="s">
        <v>42</v>
      </c>
      <c r="B44" s="813"/>
      <c r="C44" s="813"/>
      <c r="D44" s="813"/>
      <c r="E44" s="813"/>
      <c r="F44" s="813"/>
      <c r="G44" s="813"/>
      <c r="H44" s="813"/>
      <c r="I44" s="813"/>
      <c r="J44" s="813"/>
      <c r="K44" s="813"/>
      <c r="L44" s="813"/>
      <c r="M44" s="813"/>
      <c r="N44" s="813"/>
      <c r="O44" s="813"/>
      <c r="P44" s="813"/>
      <c r="Q44" s="813"/>
      <c r="R44" s="813"/>
      <c r="S44" s="813"/>
      <c r="T44" s="813"/>
      <c r="U44" s="813"/>
      <c r="V44" s="813"/>
      <c r="W44" s="813"/>
      <c r="X44" s="813"/>
      <c r="Y44" s="813"/>
      <c r="Z44" s="813"/>
      <c r="AA44" s="813"/>
      <c r="AB44" s="813"/>
      <c r="AC44" s="813"/>
      <c r="AD44" s="813"/>
      <c r="AE44" s="813"/>
      <c r="AF44" s="813"/>
      <c r="AG44" s="813"/>
      <c r="AH44" s="813"/>
      <c r="AI44" s="814"/>
      <c r="AJ44" s="815">
        <f>ROUNDDOWN(AJ43*0.08,0)</f>
        <v>0</v>
      </c>
      <c r="AK44" s="816"/>
      <c r="AL44" s="817"/>
      <c r="AM44" s="817"/>
      <c r="AN44" s="817"/>
      <c r="AO44" s="817"/>
      <c r="AP44" s="817"/>
      <c r="AQ44" s="818"/>
      <c r="AR44" s="819"/>
      <c r="AS44" s="820"/>
      <c r="AT44" s="820"/>
      <c r="AU44" s="820"/>
      <c r="AV44" s="820"/>
      <c r="AW44" s="821"/>
    </row>
    <row r="45" spans="1:49" ht="16.899999999999999" customHeight="1" thickTop="1" thickBot="1">
      <c r="A45" s="850" t="s">
        <v>48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1"/>
      <c r="O45" s="851"/>
      <c r="P45" s="851"/>
      <c r="Q45" s="851"/>
      <c r="R45" s="851"/>
      <c r="S45" s="851"/>
      <c r="T45" s="851"/>
      <c r="U45" s="851"/>
      <c r="V45" s="851"/>
      <c r="W45" s="851"/>
      <c r="X45" s="851"/>
      <c r="Y45" s="851"/>
      <c r="Z45" s="851"/>
      <c r="AA45" s="851"/>
      <c r="AB45" s="851"/>
      <c r="AC45" s="851"/>
      <c r="AD45" s="851"/>
      <c r="AE45" s="851"/>
      <c r="AF45" s="851"/>
      <c r="AG45" s="851"/>
      <c r="AH45" s="851"/>
      <c r="AI45" s="852"/>
      <c r="AJ45" s="853">
        <f>SUM(AJ41:AQ44)</f>
        <v>584430</v>
      </c>
      <c r="AK45" s="854"/>
      <c r="AL45" s="855"/>
      <c r="AM45" s="855"/>
      <c r="AN45" s="855"/>
      <c r="AO45" s="855"/>
      <c r="AP45" s="855"/>
      <c r="AQ45" s="856"/>
      <c r="AR45" s="857"/>
      <c r="AS45" s="858"/>
      <c r="AT45" s="858"/>
      <c r="AU45" s="858"/>
      <c r="AV45" s="858"/>
      <c r="AW45" s="859"/>
    </row>
    <row r="46" spans="1:49" ht="16.899999999999999" customHeight="1" thickTop="1">
      <c r="A46" s="860"/>
      <c r="B46" s="860"/>
      <c r="C46" s="860"/>
      <c r="D46" s="860"/>
      <c r="E46" s="860"/>
      <c r="F46" s="860"/>
      <c r="G46" s="860"/>
      <c r="H46" s="860"/>
      <c r="I46" s="860"/>
      <c r="J46" s="860"/>
      <c r="K46" s="860"/>
      <c r="L46" s="860"/>
      <c r="M46" s="860"/>
      <c r="N46" s="860"/>
      <c r="O46" s="860"/>
      <c r="P46" s="860"/>
      <c r="Q46" s="860"/>
      <c r="R46" s="860"/>
      <c r="S46" s="860"/>
      <c r="T46" s="860"/>
      <c r="U46" s="860"/>
      <c r="V46" s="860"/>
      <c r="W46" s="860"/>
      <c r="X46" s="860"/>
      <c r="Y46" s="860"/>
      <c r="Z46" s="860"/>
      <c r="AA46" s="860"/>
      <c r="AB46" s="862" t="s">
        <v>29</v>
      </c>
      <c r="AC46" s="862"/>
      <c r="AD46" s="862"/>
      <c r="AE46" s="862"/>
      <c r="AF46" s="862"/>
      <c r="AG46" s="862"/>
      <c r="AH46" s="862"/>
      <c r="AI46" s="862"/>
      <c r="AJ46" s="863"/>
      <c r="AK46" s="864"/>
      <c r="AL46" s="864"/>
      <c r="AM46" s="864"/>
      <c r="AN46" s="864"/>
      <c r="AO46" s="864"/>
      <c r="AP46" s="864"/>
      <c r="AQ46" s="865"/>
      <c r="AR46" s="866"/>
      <c r="AS46" s="866"/>
      <c r="AT46" s="866"/>
      <c r="AU46" s="866"/>
      <c r="AV46" s="866"/>
      <c r="AW46" s="866"/>
    </row>
    <row r="47" spans="1:49" ht="16.899999999999999" customHeight="1">
      <c r="A47" s="861"/>
      <c r="B47" s="861"/>
      <c r="C47" s="861"/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1"/>
      <c r="O47" s="861"/>
      <c r="P47" s="861"/>
      <c r="Q47" s="861"/>
      <c r="R47" s="861"/>
      <c r="S47" s="861"/>
      <c r="T47" s="861"/>
      <c r="U47" s="861"/>
      <c r="V47" s="861"/>
      <c r="W47" s="861"/>
      <c r="X47" s="861"/>
      <c r="Y47" s="861"/>
      <c r="Z47" s="861"/>
      <c r="AA47" s="861"/>
      <c r="AB47" s="862" t="s">
        <v>30</v>
      </c>
      <c r="AC47" s="862"/>
      <c r="AD47" s="862"/>
      <c r="AE47" s="862"/>
      <c r="AF47" s="862"/>
      <c r="AG47" s="862"/>
      <c r="AH47" s="862"/>
      <c r="AI47" s="862"/>
      <c r="AJ47" s="867"/>
      <c r="AK47" s="868"/>
      <c r="AL47" s="868"/>
      <c r="AM47" s="868"/>
      <c r="AN47" s="868"/>
      <c r="AO47" s="868"/>
      <c r="AP47" s="868"/>
      <c r="AQ47" s="869"/>
      <c r="AR47" s="870"/>
      <c r="AS47" s="870"/>
      <c r="AT47" s="870"/>
      <c r="AU47" s="870"/>
      <c r="AV47" s="870"/>
      <c r="AW47" s="870"/>
    </row>
    <row r="48" spans="1:49">
      <c r="A48" s="861"/>
      <c r="B48" s="861"/>
      <c r="C48" s="861"/>
      <c r="D48" s="861"/>
      <c r="E48" s="861"/>
      <c r="F48" s="861"/>
      <c r="G48" s="861"/>
      <c r="H48" s="861"/>
      <c r="I48" s="861"/>
      <c r="J48" s="861"/>
      <c r="K48" s="861"/>
      <c r="L48" s="861"/>
      <c r="M48" s="861"/>
      <c r="N48" s="861"/>
      <c r="O48" s="861"/>
      <c r="P48" s="861"/>
      <c r="Q48" s="861"/>
      <c r="R48" s="861"/>
      <c r="S48" s="861"/>
      <c r="T48" s="861"/>
      <c r="U48" s="861"/>
      <c r="V48" s="861"/>
      <c r="W48" s="861"/>
      <c r="X48" s="861"/>
      <c r="Y48" s="861"/>
      <c r="Z48" s="861"/>
      <c r="AA48" s="861"/>
      <c r="AB48" s="861"/>
      <c r="AC48" s="861"/>
      <c r="AD48" s="861"/>
      <c r="AE48" s="861"/>
      <c r="AF48" s="861"/>
      <c r="AG48" s="861"/>
      <c r="AH48" s="861"/>
      <c r="AI48" s="861"/>
      <c r="AJ48" s="861"/>
      <c r="AK48" s="861"/>
      <c r="AL48" s="861"/>
      <c r="AM48" s="861"/>
      <c r="AN48" s="861"/>
      <c r="AO48" s="861"/>
      <c r="AP48" s="861"/>
      <c r="AQ48" s="861"/>
      <c r="AR48" s="861"/>
      <c r="AS48" s="861"/>
      <c r="AT48" s="861"/>
      <c r="AU48" s="861"/>
      <c r="AV48" s="861"/>
      <c r="AW48" s="861"/>
    </row>
    <row r="49" spans="1:49" ht="6.6" customHeight="1">
      <c r="A49" s="585"/>
      <c r="B49" s="585"/>
      <c r="C49" s="585"/>
      <c r="D49" s="585"/>
      <c r="E49" s="585"/>
      <c r="F49" s="585"/>
      <c r="G49" s="585"/>
      <c r="H49" s="585"/>
      <c r="I49" s="585"/>
      <c r="J49" s="585"/>
      <c r="K49" s="585"/>
      <c r="L49" s="585"/>
      <c r="M49" s="585"/>
      <c r="N49" s="585"/>
      <c r="O49" s="585"/>
      <c r="P49" s="585"/>
      <c r="Q49" s="585"/>
      <c r="R49" s="585"/>
      <c r="S49" s="585"/>
      <c r="T49" s="585"/>
      <c r="U49" s="585"/>
      <c r="V49" s="585"/>
      <c r="W49" s="585"/>
      <c r="X49" s="585"/>
      <c r="Y49" s="585"/>
      <c r="Z49" s="585"/>
      <c r="AA49" s="585"/>
      <c r="AB49" s="585"/>
      <c r="AC49" s="585"/>
      <c r="AD49" s="585"/>
      <c r="AE49" s="585"/>
      <c r="AF49" s="585"/>
      <c r="AG49" s="585"/>
      <c r="AH49" s="585"/>
      <c r="AI49" s="585"/>
      <c r="AJ49" s="585"/>
      <c r="AK49" s="585"/>
      <c r="AL49" s="585"/>
      <c r="AM49" s="585"/>
      <c r="AN49" s="585"/>
      <c r="AO49" s="585"/>
      <c r="AP49" s="585"/>
      <c r="AQ49" s="585"/>
      <c r="AR49" s="585"/>
      <c r="AS49" s="585"/>
      <c r="AT49" s="585"/>
      <c r="AU49" s="585"/>
      <c r="AV49" s="585"/>
      <c r="AW49" s="585"/>
    </row>
    <row r="50" spans="1:49">
      <c r="A50" s="587" t="s">
        <v>14</v>
      </c>
      <c r="B50" s="588"/>
      <c r="C50" s="588"/>
      <c r="D50" s="588"/>
      <c r="E50" s="589"/>
      <c r="F50" s="872"/>
      <c r="G50" s="873"/>
      <c r="H50" s="873"/>
      <c r="I50" s="873"/>
      <c r="J50" s="873"/>
      <c r="K50" s="873"/>
      <c r="L50" s="873"/>
      <c r="M50" s="873"/>
      <c r="N50" s="873"/>
      <c r="O50" s="873"/>
      <c r="P50" s="873"/>
      <c r="Q50" s="873"/>
      <c r="R50" s="873"/>
      <c r="S50" s="873"/>
      <c r="T50" s="873"/>
      <c r="U50" s="873"/>
      <c r="V50" s="873"/>
      <c r="W50" s="873"/>
      <c r="X50" s="873"/>
      <c r="Y50" s="873"/>
      <c r="Z50" s="873"/>
      <c r="AA50" s="873"/>
      <c r="AB50" s="873"/>
      <c r="AC50" s="873"/>
      <c r="AD50" s="873"/>
      <c r="AE50" s="873"/>
      <c r="AF50" s="873"/>
      <c r="AG50" s="873"/>
      <c r="AH50" s="873"/>
      <c r="AI50" s="873"/>
      <c r="AJ50" s="873"/>
      <c r="AK50" s="873"/>
      <c r="AL50" s="873"/>
      <c r="AM50" s="873"/>
      <c r="AN50" s="873"/>
      <c r="AO50" s="873"/>
      <c r="AP50" s="873"/>
      <c r="AQ50" s="873"/>
      <c r="AR50" s="873"/>
      <c r="AS50" s="873"/>
      <c r="AT50" s="873"/>
      <c r="AU50" s="873"/>
      <c r="AV50" s="873"/>
      <c r="AW50" s="874"/>
    </row>
    <row r="51" spans="1:49">
      <c r="A51" s="613"/>
      <c r="B51" s="585"/>
      <c r="C51" s="585"/>
      <c r="D51" s="585"/>
      <c r="E51" s="614"/>
      <c r="F51" s="875"/>
      <c r="G51" s="876"/>
      <c r="H51" s="876"/>
      <c r="I51" s="876"/>
      <c r="J51" s="876"/>
      <c r="K51" s="876"/>
      <c r="L51" s="876"/>
      <c r="M51" s="876"/>
      <c r="N51" s="876"/>
      <c r="O51" s="876"/>
      <c r="P51" s="876"/>
      <c r="Q51" s="876"/>
      <c r="R51" s="876"/>
      <c r="S51" s="876"/>
      <c r="T51" s="876"/>
      <c r="U51" s="876"/>
      <c r="V51" s="876"/>
      <c r="W51" s="876"/>
      <c r="X51" s="876"/>
      <c r="Y51" s="876"/>
      <c r="Z51" s="876"/>
      <c r="AA51" s="876"/>
      <c r="AB51" s="876"/>
      <c r="AC51" s="876"/>
      <c r="AD51" s="876"/>
      <c r="AE51" s="876"/>
      <c r="AF51" s="876"/>
      <c r="AG51" s="876"/>
      <c r="AH51" s="876"/>
      <c r="AI51" s="876"/>
      <c r="AJ51" s="876"/>
      <c r="AK51" s="876"/>
      <c r="AL51" s="876"/>
      <c r="AM51" s="876"/>
      <c r="AN51" s="876"/>
      <c r="AO51" s="876"/>
      <c r="AP51" s="876"/>
      <c r="AQ51" s="876"/>
      <c r="AR51" s="876"/>
      <c r="AS51" s="876"/>
      <c r="AT51" s="876"/>
      <c r="AU51" s="876"/>
      <c r="AV51" s="876"/>
      <c r="AW51" s="877"/>
    </row>
    <row r="52" spans="1:49" ht="6.6" customHeight="1">
      <c r="A52" s="541"/>
      <c r="B52" s="541"/>
      <c r="C52" s="541"/>
      <c r="D52" s="541"/>
      <c r="E52" s="541"/>
      <c r="F52" s="541"/>
      <c r="G52" s="541"/>
      <c r="H52" s="541"/>
      <c r="I52" s="541"/>
      <c r="J52" s="541"/>
      <c r="K52" s="541"/>
      <c r="L52" s="541"/>
      <c r="M52" s="541"/>
      <c r="N52" s="541"/>
      <c r="O52" s="541"/>
      <c r="P52" s="541"/>
      <c r="Q52" s="541"/>
      <c r="R52" s="541"/>
      <c r="S52" s="541"/>
      <c r="T52" s="541"/>
      <c r="U52" s="541"/>
      <c r="V52" s="541"/>
      <c r="W52" s="541"/>
      <c r="X52" s="541"/>
      <c r="Y52" s="541"/>
      <c r="Z52" s="541"/>
      <c r="AA52" s="541"/>
      <c r="AB52" s="541"/>
      <c r="AC52" s="541"/>
      <c r="AD52" s="541"/>
      <c r="AE52" s="541"/>
      <c r="AF52" s="541"/>
      <c r="AG52" s="541"/>
      <c r="AH52" s="541"/>
      <c r="AI52" s="541"/>
      <c r="AJ52" s="541"/>
      <c r="AK52" s="541"/>
      <c r="AL52" s="541"/>
      <c r="AM52" s="541"/>
      <c r="AN52" s="541"/>
      <c r="AO52" s="541"/>
      <c r="AP52" s="541"/>
      <c r="AQ52" s="541"/>
      <c r="AR52" s="541"/>
      <c r="AS52" s="541"/>
      <c r="AT52" s="541"/>
      <c r="AU52" s="541"/>
      <c r="AV52" s="541"/>
      <c r="AW52" s="541"/>
    </row>
    <row r="53" spans="1:49" s="3" customFormat="1" ht="13.5">
      <c r="A53" s="871" t="s">
        <v>15</v>
      </c>
      <c r="B53" s="871"/>
      <c r="C53" s="871"/>
      <c r="D53" s="871"/>
      <c r="E53" s="871"/>
      <c r="F53" s="871"/>
      <c r="G53" s="871"/>
      <c r="H53" s="871"/>
      <c r="I53" s="871"/>
      <c r="J53" s="871"/>
      <c r="K53" s="871"/>
      <c r="L53" s="871"/>
      <c r="M53" s="871"/>
      <c r="N53" s="871"/>
      <c r="O53" s="871"/>
      <c r="P53" s="871"/>
      <c r="Q53" s="871"/>
      <c r="R53" s="871"/>
      <c r="S53" s="871"/>
      <c r="T53" s="871"/>
      <c r="U53" s="871"/>
      <c r="V53" s="871"/>
      <c r="W53" s="871"/>
      <c r="X53" s="871"/>
      <c r="Y53" s="871"/>
      <c r="Z53" s="871"/>
      <c r="AA53" s="871"/>
      <c r="AB53" s="871"/>
      <c r="AC53" s="871"/>
      <c r="AD53" s="871"/>
      <c r="AE53" s="871"/>
      <c r="AF53" s="871"/>
      <c r="AG53" s="871"/>
      <c r="AH53" s="871"/>
      <c r="AI53" s="871"/>
      <c r="AJ53" s="871"/>
      <c r="AK53" s="871"/>
      <c r="AL53" s="871"/>
      <c r="AM53" s="871"/>
      <c r="AN53" s="871"/>
      <c r="AO53" s="871"/>
      <c r="AP53" s="871"/>
      <c r="AQ53" s="871" t="s">
        <v>16</v>
      </c>
      <c r="AR53" s="871"/>
      <c r="AS53" s="871"/>
      <c r="AT53" s="871"/>
      <c r="AU53" s="871"/>
      <c r="AV53" s="871"/>
      <c r="AW53" s="871"/>
    </row>
    <row r="54" spans="1:49" s="3" customFormat="1" ht="12" customHeight="1">
      <c r="A54" s="871"/>
      <c r="B54" s="871"/>
      <c r="C54" s="871"/>
      <c r="D54" s="871"/>
      <c r="E54" s="871"/>
      <c r="F54" s="871"/>
      <c r="G54" s="871"/>
      <c r="H54" s="871"/>
      <c r="I54" s="871"/>
      <c r="J54" s="871"/>
      <c r="K54" s="871"/>
      <c r="L54" s="871"/>
      <c r="M54" s="871"/>
      <c r="N54" s="871"/>
      <c r="O54" s="871"/>
      <c r="P54" s="871"/>
      <c r="Q54" s="871"/>
      <c r="R54" s="871"/>
      <c r="S54" s="871"/>
      <c r="T54" s="871"/>
      <c r="U54" s="871"/>
      <c r="V54" s="871"/>
      <c r="W54" s="871"/>
      <c r="X54" s="871"/>
      <c r="Y54" s="871"/>
      <c r="Z54" s="871"/>
      <c r="AA54" s="871"/>
      <c r="AB54" s="871"/>
      <c r="AC54" s="871"/>
      <c r="AD54" s="871"/>
      <c r="AE54" s="871"/>
      <c r="AF54" s="871"/>
      <c r="AG54" s="871"/>
      <c r="AH54" s="871"/>
      <c r="AI54" s="871"/>
      <c r="AJ54" s="871"/>
      <c r="AK54" s="871"/>
      <c r="AL54" s="871"/>
      <c r="AM54" s="871"/>
      <c r="AN54" s="871"/>
      <c r="AO54" s="871"/>
      <c r="AP54" s="871"/>
      <c r="AQ54" s="871"/>
      <c r="AR54" s="871"/>
      <c r="AS54" s="871"/>
      <c r="AT54" s="871"/>
      <c r="AU54" s="871"/>
      <c r="AV54" s="871"/>
      <c r="AW54" s="871"/>
    </row>
    <row r="55" spans="1:49" s="3" customFormat="1" ht="12" customHeight="1">
      <c r="A55" s="871"/>
      <c r="B55" s="871"/>
      <c r="C55" s="871"/>
      <c r="D55" s="871"/>
      <c r="E55" s="871"/>
      <c r="F55" s="871"/>
      <c r="G55" s="871"/>
      <c r="H55" s="871"/>
      <c r="I55" s="871"/>
      <c r="J55" s="871"/>
      <c r="K55" s="871"/>
      <c r="L55" s="871"/>
      <c r="M55" s="871"/>
      <c r="N55" s="871"/>
      <c r="O55" s="871"/>
      <c r="P55" s="871"/>
      <c r="Q55" s="871"/>
      <c r="R55" s="871"/>
      <c r="S55" s="871"/>
      <c r="T55" s="871"/>
      <c r="U55" s="871"/>
      <c r="V55" s="871"/>
      <c r="W55" s="871"/>
      <c r="X55" s="871"/>
      <c r="Y55" s="871"/>
      <c r="Z55" s="871"/>
      <c r="AA55" s="871"/>
      <c r="AB55" s="871"/>
      <c r="AC55" s="871"/>
      <c r="AD55" s="871"/>
      <c r="AE55" s="871"/>
      <c r="AF55" s="871"/>
      <c r="AG55" s="871"/>
      <c r="AH55" s="871"/>
      <c r="AI55" s="871"/>
      <c r="AJ55" s="871"/>
      <c r="AK55" s="871"/>
      <c r="AL55" s="871"/>
      <c r="AM55" s="871"/>
      <c r="AN55" s="871"/>
      <c r="AO55" s="871"/>
      <c r="AP55" s="871"/>
      <c r="AQ55" s="871"/>
      <c r="AR55" s="871"/>
      <c r="AS55" s="871"/>
      <c r="AT55" s="871"/>
      <c r="AU55" s="871"/>
      <c r="AV55" s="871"/>
      <c r="AW55" s="871"/>
    </row>
    <row r="56" spans="1:49" s="3" customFormat="1" ht="12" customHeight="1">
      <c r="A56" s="871"/>
      <c r="B56" s="871"/>
      <c r="C56" s="871"/>
      <c r="D56" s="871"/>
      <c r="E56" s="871"/>
      <c r="F56" s="871"/>
      <c r="G56" s="871"/>
      <c r="H56" s="871"/>
      <c r="I56" s="871"/>
      <c r="J56" s="871"/>
      <c r="K56" s="871"/>
      <c r="L56" s="871"/>
      <c r="M56" s="871"/>
      <c r="N56" s="871"/>
      <c r="O56" s="871"/>
      <c r="P56" s="871"/>
      <c r="Q56" s="871"/>
      <c r="R56" s="871"/>
      <c r="S56" s="871"/>
      <c r="T56" s="871"/>
      <c r="U56" s="871"/>
      <c r="V56" s="871"/>
      <c r="W56" s="871"/>
      <c r="X56" s="871"/>
      <c r="Y56" s="871"/>
      <c r="Z56" s="871"/>
      <c r="AA56" s="871"/>
      <c r="AB56" s="871"/>
      <c r="AC56" s="871"/>
      <c r="AD56" s="871"/>
      <c r="AE56" s="871"/>
      <c r="AF56" s="871"/>
      <c r="AG56" s="871"/>
      <c r="AH56" s="871"/>
      <c r="AI56" s="871"/>
      <c r="AJ56" s="871"/>
      <c r="AK56" s="871"/>
      <c r="AL56" s="871"/>
      <c r="AM56" s="871"/>
      <c r="AN56" s="871"/>
      <c r="AO56" s="871"/>
      <c r="AP56" s="871"/>
      <c r="AQ56" s="871"/>
      <c r="AR56" s="871"/>
      <c r="AS56" s="871"/>
      <c r="AT56" s="871"/>
      <c r="AU56" s="871"/>
      <c r="AV56" s="871"/>
      <c r="AW56" s="871"/>
    </row>
    <row r="57" spans="1:49" s="3" customFormat="1" ht="12" customHeight="1">
      <c r="A57" s="871"/>
      <c r="B57" s="871"/>
      <c r="C57" s="871"/>
      <c r="D57" s="871"/>
      <c r="E57" s="871"/>
      <c r="F57" s="871"/>
      <c r="G57" s="871"/>
      <c r="H57" s="871"/>
      <c r="I57" s="871"/>
      <c r="J57" s="871"/>
      <c r="K57" s="871"/>
      <c r="L57" s="871"/>
      <c r="M57" s="871"/>
      <c r="N57" s="871"/>
      <c r="O57" s="871"/>
      <c r="P57" s="871"/>
      <c r="Q57" s="871"/>
      <c r="R57" s="871"/>
      <c r="S57" s="871"/>
      <c r="T57" s="871"/>
      <c r="U57" s="871"/>
      <c r="V57" s="871"/>
      <c r="W57" s="871"/>
      <c r="X57" s="871"/>
      <c r="Y57" s="871"/>
      <c r="Z57" s="871"/>
      <c r="AA57" s="871"/>
      <c r="AB57" s="871"/>
      <c r="AC57" s="871"/>
      <c r="AD57" s="871"/>
      <c r="AE57" s="871"/>
      <c r="AF57" s="871"/>
      <c r="AG57" s="871"/>
      <c r="AH57" s="871"/>
      <c r="AI57" s="871"/>
      <c r="AJ57" s="871"/>
      <c r="AK57" s="871"/>
      <c r="AL57" s="871"/>
      <c r="AM57" s="871"/>
      <c r="AN57" s="871"/>
      <c r="AO57" s="871"/>
      <c r="AP57" s="871"/>
      <c r="AQ57" s="871"/>
      <c r="AR57" s="871"/>
      <c r="AS57" s="871"/>
      <c r="AT57" s="871"/>
      <c r="AU57" s="871"/>
      <c r="AV57" s="871"/>
      <c r="AW57" s="871"/>
    </row>
    <row r="58" spans="1:49" s="3" customFormat="1" ht="12" customHeight="1">
      <c r="A58" s="871"/>
      <c r="B58" s="871"/>
      <c r="C58" s="871"/>
      <c r="D58" s="871"/>
      <c r="E58" s="871"/>
      <c r="F58" s="871"/>
      <c r="G58" s="871"/>
      <c r="H58" s="871"/>
      <c r="I58" s="871"/>
      <c r="J58" s="871"/>
      <c r="K58" s="871"/>
      <c r="L58" s="871"/>
      <c r="M58" s="871"/>
      <c r="N58" s="871"/>
      <c r="O58" s="871"/>
      <c r="P58" s="871"/>
      <c r="Q58" s="871"/>
      <c r="R58" s="871"/>
      <c r="S58" s="871"/>
      <c r="T58" s="871"/>
      <c r="U58" s="871"/>
      <c r="V58" s="871"/>
      <c r="W58" s="871"/>
      <c r="X58" s="871"/>
      <c r="Y58" s="871"/>
      <c r="Z58" s="871"/>
      <c r="AA58" s="871"/>
      <c r="AB58" s="871"/>
      <c r="AC58" s="871"/>
      <c r="AD58" s="871"/>
      <c r="AE58" s="871"/>
      <c r="AF58" s="871"/>
      <c r="AG58" s="871"/>
      <c r="AH58" s="871"/>
      <c r="AI58" s="871"/>
      <c r="AJ58" s="871"/>
      <c r="AK58" s="871"/>
      <c r="AL58" s="871"/>
      <c r="AM58" s="871"/>
      <c r="AN58" s="871"/>
      <c r="AO58" s="871"/>
      <c r="AP58" s="871"/>
      <c r="AQ58" s="871"/>
      <c r="AR58" s="871"/>
      <c r="AS58" s="871"/>
      <c r="AT58" s="871"/>
      <c r="AU58" s="871"/>
      <c r="AV58" s="871"/>
      <c r="AW58" s="871"/>
    </row>
  </sheetData>
  <sheetProtection sheet="1" objects="1" scenarios="1"/>
  <mergeCells count="261">
    <mergeCell ref="A54:G58"/>
    <mergeCell ref="H54:N58"/>
    <mergeCell ref="O54:U58"/>
    <mergeCell ref="V54:AB58"/>
    <mergeCell ref="AC54:AI58"/>
    <mergeCell ref="AJ54:AP58"/>
    <mergeCell ref="AQ54:AW58"/>
    <mergeCell ref="A48:AW48"/>
    <mergeCell ref="A49:AW49"/>
    <mergeCell ref="A50:E51"/>
    <mergeCell ref="F50:AW51"/>
    <mergeCell ref="A52:AW52"/>
    <mergeCell ref="A53:G53"/>
    <mergeCell ref="H53:N53"/>
    <mergeCell ref="O53:U53"/>
    <mergeCell ref="V53:AB53"/>
    <mergeCell ref="AC53:AI53"/>
    <mergeCell ref="AJ53:AP53"/>
    <mergeCell ref="AQ53:AW53"/>
    <mergeCell ref="A45:AI45"/>
    <mergeCell ref="AJ45:AQ45"/>
    <mergeCell ref="AR45:AW45"/>
    <mergeCell ref="A46:AA47"/>
    <mergeCell ref="AB46:AI46"/>
    <mergeCell ref="AJ46:AQ46"/>
    <mergeCell ref="AR46:AW46"/>
    <mergeCell ref="AB47:AI47"/>
    <mergeCell ref="AJ47:AQ47"/>
    <mergeCell ref="AR47:AW47"/>
    <mergeCell ref="A43:AI43"/>
    <mergeCell ref="AJ43:AQ43"/>
    <mergeCell ref="AR43:AW43"/>
    <mergeCell ref="A44:AI44"/>
    <mergeCell ref="AJ44:AQ44"/>
    <mergeCell ref="AR44:AW44"/>
    <mergeCell ref="AJ40:AQ40"/>
    <mergeCell ref="AR40:AW40"/>
    <mergeCell ref="A41:AI41"/>
    <mergeCell ref="AJ41:AQ41"/>
    <mergeCell ref="AR41:AW41"/>
    <mergeCell ref="A42:AI42"/>
    <mergeCell ref="AJ42:AQ42"/>
    <mergeCell ref="AR42:AW42"/>
    <mergeCell ref="A40:C40"/>
    <mergeCell ref="D40:T40"/>
    <mergeCell ref="U40:X40"/>
    <mergeCell ref="Y40:AA40"/>
    <mergeCell ref="AB40:AD40"/>
    <mergeCell ref="AE40:AI40"/>
    <mergeCell ref="AJ38:AQ38"/>
    <mergeCell ref="AR38:AW38"/>
    <mergeCell ref="A39:C39"/>
    <mergeCell ref="D39:T39"/>
    <mergeCell ref="U39:X39"/>
    <mergeCell ref="Y39:AA39"/>
    <mergeCell ref="AB39:AD39"/>
    <mergeCell ref="AE39:AI39"/>
    <mergeCell ref="AJ39:AQ39"/>
    <mergeCell ref="AR39:AW39"/>
    <mergeCell ref="A38:C38"/>
    <mergeCell ref="D38:T38"/>
    <mergeCell ref="U38:X38"/>
    <mergeCell ref="Y38:AA38"/>
    <mergeCell ref="AB38:AD38"/>
    <mergeCell ref="AE38:AI38"/>
    <mergeCell ref="AJ36:AQ36"/>
    <mergeCell ref="AR36:AW36"/>
    <mergeCell ref="A37:C37"/>
    <mergeCell ref="D37:T37"/>
    <mergeCell ref="U37:X37"/>
    <mergeCell ref="Y37:AA37"/>
    <mergeCell ref="AB37:AD37"/>
    <mergeCell ref="AE37:AI37"/>
    <mergeCell ref="AJ37:AQ37"/>
    <mergeCell ref="AR37:AW37"/>
    <mergeCell ref="A36:C36"/>
    <mergeCell ref="D36:T36"/>
    <mergeCell ref="U36:X36"/>
    <mergeCell ref="Y36:AA36"/>
    <mergeCell ref="AB36:AD36"/>
    <mergeCell ref="AE36:AI36"/>
    <mergeCell ref="AJ34:AQ34"/>
    <mergeCell ref="AR34:AW34"/>
    <mergeCell ref="A35:C35"/>
    <mergeCell ref="D35:T35"/>
    <mergeCell ref="U35:X35"/>
    <mergeCell ref="Y35:AA35"/>
    <mergeCell ref="AB35:AD35"/>
    <mergeCell ref="AE35:AI35"/>
    <mergeCell ref="AJ35:AQ35"/>
    <mergeCell ref="AR35:AW35"/>
    <mergeCell ref="A34:C34"/>
    <mergeCell ref="D34:T34"/>
    <mergeCell ref="U34:X34"/>
    <mergeCell ref="Y34:AA34"/>
    <mergeCell ref="AB34:AD34"/>
    <mergeCell ref="AE34:AI34"/>
    <mergeCell ref="AJ32:AQ32"/>
    <mergeCell ref="AR32:AW32"/>
    <mergeCell ref="A33:C33"/>
    <mergeCell ref="D33:T33"/>
    <mergeCell ref="U33:X33"/>
    <mergeCell ref="Y33:AA33"/>
    <mergeCell ref="AB33:AD33"/>
    <mergeCell ref="AE33:AI33"/>
    <mergeCell ref="AJ33:AQ33"/>
    <mergeCell ref="AR33:AW33"/>
    <mergeCell ref="A32:C32"/>
    <mergeCell ref="D32:T32"/>
    <mergeCell ref="U32:X32"/>
    <mergeCell ref="Y32:AA32"/>
    <mergeCell ref="AB32:AD32"/>
    <mergeCell ref="AE32:AI32"/>
    <mergeCell ref="AJ30:AQ30"/>
    <mergeCell ref="AR30:AW30"/>
    <mergeCell ref="A31:C31"/>
    <mergeCell ref="D31:T31"/>
    <mergeCell ref="U31:X31"/>
    <mergeCell ref="Y31:AA31"/>
    <mergeCell ref="AB31:AD31"/>
    <mergeCell ref="AE31:AI31"/>
    <mergeCell ref="AJ31:AQ31"/>
    <mergeCell ref="AR31:AW31"/>
    <mergeCell ref="A30:C30"/>
    <mergeCell ref="D30:T30"/>
    <mergeCell ref="U30:X30"/>
    <mergeCell ref="Y30:AA30"/>
    <mergeCell ref="AB30:AD30"/>
    <mergeCell ref="AE30:AI30"/>
    <mergeCell ref="AJ28:AQ28"/>
    <mergeCell ref="AR28:AW28"/>
    <mergeCell ref="A29:C29"/>
    <mergeCell ref="D29:T29"/>
    <mergeCell ref="U29:X29"/>
    <mergeCell ref="Y29:AA29"/>
    <mergeCell ref="AB29:AD29"/>
    <mergeCell ref="AE29:AI29"/>
    <mergeCell ref="AJ29:AQ29"/>
    <mergeCell ref="AR29:AW29"/>
    <mergeCell ref="A28:C28"/>
    <mergeCell ref="D28:T28"/>
    <mergeCell ref="U28:X28"/>
    <mergeCell ref="Y28:AA28"/>
    <mergeCell ref="AB28:AD28"/>
    <mergeCell ref="AE28:AI28"/>
    <mergeCell ref="AJ26:AQ26"/>
    <mergeCell ref="AR26:AW26"/>
    <mergeCell ref="A27:C27"/>
    <mergeCell ref="D27:T27"/>
    <mergeCell ref="U27:X27"/>
    <mergeCell ref="Y27:AA27"/>
    <mergeCell ref="AB27:AD27"/>
    <mergeCell ref="AE27:AI27"/>
    <mergeCell ref="AJ27:AQ27"/>
    <mergeCell ref="AR27:AW27"/>
    <mergeCell ref="A26:C26"/>
    <mergeCell ref="D26:T26"/>
    <mergeCell ref="U26:X26"/>
    <mergeCell ref="Y26:AA26"/>
    <mergeCell ref="AB26:AD26"/>
    <mergeCell ref="AE26:AI26"/>
    <mergeCell ref="AJ24:AQ24"/>
    <mergeCell ref="AR24:AW24"/>
    <mergeCell ref="A25:C25"/>
    <mergeCell ref="D25:T25"/>
    <mergeCell ref="U25:X25"/>
    <mergeCell ref="Y25:AA25"/>
    <mergeCell ref="AB25:AD25"/>
    <mergeCell ref="AE25:AI25"/>
    <mergeCell ref="AJ25:AQ25"/>
    <mergeCell ref="AR25:AW25"/>
    <mergeCell ref="A24:C24"/>
    <mergeCell ref="D24:T24"/>
    <mergeCell ref="U24:X24"/>
    <mergeCell ref="Y24:AA24"/>
    <mergeCell ref="AB24:AD24"/>
    <mergeCell ref="AE24:AI24"/>
    <mergeCell ref="AJ22:AQ22"/>
    <mergeCell ref="AR22:AW22"/>
    <mergeCell ref="A23:C23"/>
    <mergeCell ref="D23:T23"/>
    <mergeCell ref="U23:X23"/>
    <mergeCell ref="Y23:AA23"/>
    <mergeCell ref="AB23:AD23"/>
    <mergeCell ref="AE23:AI23"/>
    <mergeCell ref="AJ23:AQ23"/>
    <mergeCell ref="AR23:AW23"/>
    <mergeCell ref="A22:C22"/>
    <mergeCell ref="D22:T22"/>
    <mergeCell ref="U22:X22"/>
    <mergeCell ref="Y22:AA22"/>
    <mergeCell ref="AB22:AD22"/>
    <mergeCell ref="AE22:AI22"/>
    <mergeCell ref="A20:C21"/>
    <mergeCell ref="D20:T21"/>
    <mergeCell ref="U20:X21"/>
    <mergeCell ref="Y20:AA21"/>
    <mergeCell ref="AB20:AD21"/>
    <mergeCell ref="AE20:AI21"/>
    <mergeCell ref="AJ20:AQ21"/>
    <mergeCell ref="AR20:AW21"/>
    <mergeCell ref="AH19:AI19"/>
    <mergeCell ref="AJ19:AK19"/>
    <mergeCell ref="AL19:AM19"/>
    <mergeCell ref="AN19:AO19"/>
    <mergeCell ref="AP19:AQ19"/>
    <mergeCell ref="AR19:AS19"/>
    <mergeCell ref="AR17:AW18"/>
    <mergeCell ref="G18:L18"/>
    <mergeCell ref="M18:AD18"/>
    <mergeCell ref="A19:U19"/>
    <mergeCell ref="V19:W19"/>
    <mergeCell ref="X19:Y19"/>
    <mergeCell ref="Z19:AA19"/>
    <mergeCell ref="AB19:AC19"/>
    <mergeCell ref="AD19:AE19"/>
    <mergeCell ref="AF19:AG19"/>
    <mergeCell ref="A17:F18"/>
    <mergeCell ref="G17:L17"/>
    <mergeCell ref="M17:AD17"/>
    <mergeCell ref="AE17:AG18"/>
    <mergeCell ref="AH17:AN18"/>
    <mergeCell ref="AO17:AQ18"/>
    <mergeCell ref="AT19:AU19"/>
    <mergeCell ref="AV19:AW19"/>
    <mergeCell ref="A10:B12"/>
    <mergeCell ref="C10:F11"/>
    <mergeCell ref="G10:V11"/>
    <mergeCell ref="W10:W11"/>
    <mergeCell ref="X10:AA12"/>
    <mergeCell ref="AB10:AW16"/>
    <mergeCell ref="C12:W12"/>
    <mergeCell ref="A13:W16"/>
    <mergeCell ref="X13:AA16"/>
    <mergeCell ref="A8:AW8"/>
    <mergeCell ref="A9:W9"/>
    <mergeCell ref="X9:AA9"/>
    <mergeCell ref="AB9:AC9"/>
    <mergeCell ref="AD9:AE9"/>
    <mergeCell ref="AF9:AG9"/>
    <mergeCell ref="AH9:AI9"/>
    <mergeCell ref="AJ9:AK9"/>
    <mergeCell ref="AL9:AM9"/>
    <mergeCell ref="AN9:AW9"/>
    <mergeCell ref="AV3:AW3"/>
    <mergeCell ref="A4:AW4"/>
    <mergeCell ref="A5:Y5"/>
    <mergeCell ref="Z5:AW5"/>
    <mergeCell ref="A6:AW6"/>
    <mergeCell ref="A7:P7"/>
    <mergeCell ref="Q7:AW7"/>
    <mergeCell ref="A1:AG1"/>
    <mergeCell ref="AH1:AK1"/>
    <mergeCell ref="AL1:AW1"/>
    <mergeCell ref="A2:AW2"/>
    <mergeCell ref="A3:AD3"/>
    <mergeCell ref="AE3:AK3"/>
    <mergeCell ref="AL3:AM3"/>
    <mergeCell ref="AN3:AP3"/>
    <mergeCell ref="AQ3:AR3"/>
    <mergeCell ref="AS3:AU3"/>
  </mergeCells>
  <phoneticPr fontId="1"/>
  <dataValidations count="2">
    <dataValidation type="list" allowBlank="1" showInputMessage="1" showErrorMessage="1" sqref="AB23:AD40" xr:uid="{D21427A4-6F62-436D-A722-C1761DFD295C}">
      <formula1>$AZ$22:$AZ$23</formula1>
    </dataValidation>
    <dataValidation type="list" allowBlank="1" showInputMessage="1" showErrorMessage="1" sqref="AB22:AD22" xr:uid="{A3A8BEFC-F27C-4D2C-B976-153D07D147C0}">
      <formula1>$BB$22:$BB$23</formula1>
    </dataValidation>
  </dataValidations>
  <printOptions horizontalCentered="1"/>
  <pageMargins left="0.74803149606299213" right="0.74803149606299213" top="0.39370078740157483" bottom="0.47244094488188981" header="0.31496062992125984" footer="0.31496062992125984"/>
  <pageSetup paperSize="9" scale="87" orientation="portrait" blackAndWhite="1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881C-9E37-48EB-ABF0-B4F935552A1F}">
  <sheetPr>
    <tabColor theme="7" tint="0.59999389629810485"/>
    <pageSetUpPr fitToPage="1"/>
  </sheetPr>
  <dimension ref="A1:BB58"/>
  <sheetViews>
    <sheetView showGridLines="0" topLeftCell="A5" zoomScale="85" zoomScaleNormal="85" workbookViewId="0">
      <selection activeCell="BP19" sqref="BP19"/>
    </sheetView>
  </sheetViews>
  <sheetFormatPr defaultColWidth="8.625" defaultRowHeight="18.75"/>
  <cols>
    <col min="1" max="51" width="1.75" style="1" customWidth="1"/>
    <col min="52" max="52" width="4.875" style="1" hidden="1" customWidth="1"/>
    <col min="53" max="67" width="1.75" style="1" customWidth="1"/>
    <col min="68" max="16384" width="8.625" style="1"/>
  </cols>
  <sheetData>
    <row r="1" spans="1:54" ht="33">
      <c r="A1" s="713" t="s">
        <v>20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713"/>
      <c r="S1" s="713"/>
      <c r="T1" s="713"/>
      <c r="U1" s="713"/>
      <c r="V1" s="713"/>
      <c r="W1" s="713"/>
      <c r="X1" s="713"/>
      <c r="Y1" s="713"/>
      <c r="Z1" s="713"/>
      <c r="AA1" s="713"/>
      <c r="AB1" s="713"/>
      <c r="AC1" s="713"/>
      <c r="AD1" s="713"/>
      <c r="AE1" s="713"/>
      <c r="AF1" s="713"/>
      <c r="AG1" s="713"/>
      <c r="AH1" s="714"/>
      <c r="AI1" s="714"/>
      <c r="AJ1" s="714"/>
      <c r="AK1" s="714"/>
      <c r="AL1" s="715"/>
      <c r="AM1" s="715"/>
      <c r="AN1" s="715"/>
      <c r="AO1" s="715"/>
      <c r="AP1" s="715"/>
      <c r="AQ1" s="715"/>
      <c r="AR1" s="715"/>
      <c r="AS1" s="715"/>
      <c r="AT1" s="715"/>
      <c r="AU1" s="715"/>
      <c r="AV1" s="715"/>
      <c r="AW1" s="715"/>
    </row>
    <row r="2" spans="1:54" ht="7.15" customHeight="1">
      <c r="A2" s="716"/>
      <c r="B2" s="716"/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  <c r="T2" s="716"/>
      <c r="U2" s="716"/>
      <c r="V2" s="716"/>
      <c r="W2" s="716"/>
      <c r="X2" s="716"/>
      <c r="Y2" s="716"/>
      <c r="Z2" s="716"/>
      <c r="AA2" s="716"/>
      <c r="AB2" s="716"/>
      <c r="AC2" s="716"/>
      <c r="AD2" s="716"/>
      <c r="AE2" s="716"/>
      <c r="AF2" s="716"/>
      <c r="AG2" s="716"/>
      <c r="AH2" s="716"/>
      <c r="AI2" s="716"/>
      <c r="AJ2" s="716"/>
      <c r="AK2" s="716"/>
      <c r="AL2" s="716"/>
      <c r="AM2" s="716"/>
      <c r="AN2" s="716"/>
      <c r="AO2" s="716"/>
      <c r="AP2" s="716"/>
      <c r="AQ2" s="716"/>
      <c r="AR2" s="716"/>
      <c r="AS2" s="716"/>
      <c r="AT2" s="716"/>
      <c r="AU2" s="716"/>
      <c r="AV2" s="716"/>
      <c r="AW2" s="716"/>
    </row>
    <row r="3" spans="1:54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717">
        <v>2023</v>
      </c>
      <c r="AF3" s="717"/>
      <c r="AG3" s="717"/>
      <c r="AH3" s="717"/>
      <c r="AI3" s="717"/>
      <c r="AJ3" s="717"/>
      <c r="AK3" s="717"/>
      <c r="AL3" s="711" t="s">
        <v>0</v>
      </c>
      <c r="AM3" s="711"/>
      <c r="AN3" s="717">
        <v>5</v>
      </c>
      <c r="AO3" s="717"/>
      <c r="AP3" s="717"/>
      <c r="AQ3" s="711" t="s">
        <v>1</v>
      </c>
      <c r="AR3" s="711"/>
      <c r="AS3" s="717">
        <v>20</v>
      </c>
      <c r="AT3" s="717"/>
      <c r="AU3" s="717"/>
      <c r="AV3" s="709" t="s">
        <v>2</v>
      </c>
      <c r="AW3" s="709"/>
      <c r="AZ3" s="4"/>
      <c r="BA3" s="4"/>
      <c r="BB3" s="5" t="s">
        <v>3</v>
      </c>
    </row>
    <row r="4" spans="1:54" ht="6" customHeight="1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AS4" s="270"/>
      <c r="AT4" s="270"/>
      <c r="AU4" s="270"/>
      <c r="AV4" s="270"/>
      <c r="AW4" s="270"/>
    </row>
    <row r="5" spans="1:54" ht="30">
      <c r="A5" s="710" t="s">
        <v>4</v>
      </c>
      <c r="B5" s="710"/>
      <c r="C5" s="710"/>
      <c r="D5" s="710"/>
      <c r="E5" s="710"/>
      <c r="F5" s="710"/>
      <c r="G5" s="710"/>
      <c r="H5" s="710"/>
      <c r="I5" s="710"/>
      <c r="J5" s="710"/>
      <c r="K5" s="710"/>
      <c r="L5" s="710"/>
      <c r="M5" s="710"/>
      <c r="N5" s="710"/>
      <c r="O5" s="710"/>
      <c r="P5" s="710"/>
      <c r="Q5" s="710"/>
      <c r="R5" s="710"/>
      <c r="S5" s="710"/>
      <c r="T5" s="710"/>
      <c r="U5" s="710"/>
      <c r="V5" s="710"/>
      <c r="W5" s="710"/>
      <c r="X5" s="710"/>
      <c r="Y5" s="710"/>
      <c r="Z5" s="711"/>
      <c r="AA5" s="711"/>
      <c r="AB5" s="711"/>
      <c r="AC5" s="711"/>
      <c r="AD5" s="711"/>
      <c r="AE5" s="711"/>
      <c r="AF5" s="711"/>
      <c r="AG5" s="711"/>
      <c r="AH5" s="711"/>
      <c r="AI5" s="711"/>
      <c r="AJ5" s="711"/>
      <c r="AK5" s="711"/>
      <c r="AL5" s="711"/>
      <c r="AM5" s="711"/>
      <c r="AN5" s="711"/>
      <c r="AO5" s="711"/>
      <c r="AP5" s="711"/>
      <c r="AQ5" s="711"/>
      <c r="AR5" s="711"/>
      <c r="AS5" s="711"/>
      <c r="AT5" s="711"/>
      <c r="AU5" s="711"/>
      <c r="AV5" s="711"/>
      <c r="AW5" s="711"/>
    </row>
    <row r="6" spans="1:54" ht="6" customHeight="1">
      <c r="A6" s="711"/>
      <c r="B6" s="711"/>
      <c r="C6" s="711"/>
      <c r="D6" s="711"/>
      <c r="E6" s="711"/>
      <c r="F6" s="711"/>
      <c r="G6" s="711"/>
      <c r="H6" s="711"/>
      <c r="I6" s="711"/>
      <c r="J6" s="711"/>
      <c r="K6" s="711"/>
      <c r="L6" s="711"/>
      <c r="M6" s="711"/>
      <c r="N6" s="711"/>
      <c r="O6" s="711"/>
      <c r="P6" s="711"/>
      <c r="Q6" s="711"/>
      <c r="R6" s="711"/>
      <c r="S6" s="711"/>
      <c r="T6" s="711"/>
      <c r="U6" s="711"/>
      <c r="V6" s="711"/>
      <c r="W6" s="711"/>
      <c r="X6" s="711"/>
      <c r="Y6" s="711"/>
      <c r="Z6" s="711"/>
      <c r="AA6" s="711"/>
      <c r="AB6" s="711"/>
      <c r="AC6" s="711"/>
      <c r="AD6" s="711"/>
      <c r="AE6" s="711"/>
      <c r="AF6" s="711"/>
      <c r="AG6" s="711"/>
      <c r="AH6" s="711"/>
      <c r="AI6" s="711"/>
      <c r="AJ6" s="711"/>
      <c r="AK6" s="711"/>
      <c r="AL6" s="711"/>
      <c r="AM6" s="711"/>
      <c r="AN6" s="711"/>
      <c r="AO6" s="711"/>
      <c r="AP6" s="711"/>
      <c r="AQ6" s="711"/>
      <c r="AR6" s="711"/>
      <c r="AS6" s="711"/>
      <c r="AT6" s="711"/>
      <c r="AU6" s="711"/>
      <c r="AV6" s="711"/>
      <c r="AW6" s="711"/>
    </row>
    <row r="7" spans="1:54">
      <c r="A7" s="710" t="s">
        <v>5</v>
      </c>
      <c r="B7" s="710"/>
      <c r="C7" s="710"/>
      <c r="D7" s="710"/>
      <c r="E7" s="710"/>
      <c r="F7" s="710"/>
      <c r="G7" s="710"/>
      <c r="H7" s="710"/>
      <c r="I7" s="710"/>
      <c r="J7" s="710"/>
      <c r="K7" s="710"/>
      <c r="L7" s="710"/>
      <c r="M7" s="710"/>
      <c r="N7" s="710"/>
      <c r="O7" s="710"/>
      <c r="P7" s="710"/>
      <c r="Q7" s="712" t="s">
        <v>6</v>
      </c>
      <c r="R7" s="712"/>
      <c r="S7" s="712"/>
      <c r="T7" s="712"/>
      <c r="U7" s="712"/>
      <c r="V7" s="712"/>
      <c r="W7" s="712"/>
      <c r="X7" s="712"/>
      <c r="Y7" s="712"/>
      <c r="Z7" s="712"/>
      <c r="AA7" s="712"/>
      <c r="AB7" s="712"/>
      <c r="AC7" s="712"/>
      <c r="AD7" s="712"/>
      <c r="AE7" s="712"/>
      <c r="AF7" s="712"/>
      <c r="AG7" s="712"/>
      <c r="AH7" s="712"/>
      <c r="AI7" s="712"/>
      <c r="AJ7" s="712"/>
      <c r="AK7" s="712"/>
      <c r="AL7" s="712"/>
      <c r="AM7" s="712"/>
      <c r="AN7" s="712"/>
      <c r="AO7" s="712"/>
      <c r="AP7" s="712"/>
      <c r="AQ7" s="712"/>
      <c r="AR7" s="712"/>
      <c r="AS7" s="712"/>
      <c r="AT7" s="712"/>
      <c r="AU7" s="712"/>
      <c r="AV7" s="712"/>
      <c r="AW7" s="712"/>
    </row>
    <row r="8" spans="1:54" ht="10.9" customHeight="1" thickBot="1">
      <c r="A8" s="718"/>
      <c r="B8" s="718"/>
      <c r="C8" s="718"/>
      <c r="D8" s="718"/>
      <c r="E8" s="718"/>
      <c r="F8" s="718"/>
      <c r="G8" s="718"/>
      <c r="H8" s="718"/>
      <c r="I8" s="718"/>
      <c r="J8" s="718"/>
      <c r="K8" s="718"/>
      <c r="L8" s="718"/>
      <c r="M8" s="718"/>
      <c r="N8" s="718"/>
      <c r="O8" s="718"/>
      <c r="P8" s="718"/>
      <c r="Q8" s="718"/>
      <c r="R8" s="718"/>
      <c r="S8" s="718"/>
      <c r="T8" s="718"/>
      <c r="U8" s="718"/>
      <c r="V8" s="718"/>
      <c r="W8" s="718"/>
      <c r="X8" s="711"/>
      <c r="Y8" s="711"/>
      <c r="Z8" s="711"/>
      <c r="AA8" s="711"/>
      <c r="AB8" s="718"/>
      <c r="AC8" s="718"/>
      <c r="AD8" s="718"/>
      <c r="AE8" s="718"/>
      <c r="AF8" s="718"/>
      <c r="AG8" s="718"/>
      <c r="AH8" s="718"/>
      <c r="AI8" s="718"/>
      <c r="AJ8" s="718"/>
      <c r="AK8" s="718"/>
      <c r="AL8" s="718"/>
      <c r="AM8" s="718"/>
      <c r="AN8" s="718"/>
      <c r="AO8" s="718"/>
      <c r="AP8" s="718"/>
      <c r="AQ8" s="718"/>
      <c r="AR8" s="718"/>
      <c r="AS8" s="718"/>
      <c r="AT8" s="718"/>
      <c r="AU8" s="718"/>
      <c r="AV8" s="718"/>
      <c r="AW8" s="718"/>
    </row>
    <row r="9" spans="1:54" ht="22.15" customHeight="1" thickBot="1">
      <c r="A9" s="266"/>
      <c r="B9" s="267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719"/>
      <c r="X9" s="720" t="s">
        <v>7</v>
      </c>
      <c r="Y9" s="721"/>
      <c r="Z9" s="721"/>
      <c r="AA9" s="722"/>
      <c r="AB9" s="291" t="s">
        <v>17</v>
      </c>
      <c r="AC9" s="292"/>
      <c r="AD9" s="291">
        <v>0</v>
      </c>
      <c r="AE9" s="292"/>
      <c r="AF9" s="291">
        <v>1</v>
      </c>
      <c r="AG9" s="292"/>
      <c r="AH9" s="291">
        <v>2</v>
      </c>
      <c r="AI9" s="292"/>
      <c r="AJ9" s="291">
        <v>3</v>
      </c>
      <c r="AK9" s="292"/>
      <c r="AL9" s="291">
        <v>4</v>
      </c>
      <c r="AM9" s="292"/>
      <c r="AN9" s="723"/>
      <c r="AO9" s="724"/>
      <c r="AP9" s="724"/>
      <c r="AQ9" s="724"/>
      <c r="AR9" s="724"/>
      <c r="AS9" s="724"/>
      <c r="AT9" s="724"/>
      <c r="AU9" s="724"/>
      <c r="AV9" s="724"/>
      <c r="AW9" s="725"/>
    </row>
    <row r="10" spans="1:54" ht="13.15" customHeight="1">
      <c r="A10" s="269"/>
      <c r="B10" s="270"/>
      <c r="C10" s="726" t="s">
        <v>8</v>
      </c>
      <c r="D10" s="726"/>
      <c r="E10" s="726"/>
      <c r="F10" s="726"/>
      <c r="G10" s="727">
        <f>AJ45</f>
        <v>250800</v>
      </c>
      <c r="H10" s="728"/>
      <c r="I10" s="728"/>
      <c r="J10" s="728"/>
      <c r="K10" s="728"/>
      <c r="L10" s="728"/>
      <c r="M10" s="728"/>
      <c r="N10" s="728"/>
      <c r="O10" s="728"/>
      <c r="P10" s="728"/>
      <c r="Q10" s="728"/>
      <c r="R10" s="728"/>
      <c r="S10" s="728"/>
      <c r="T10" s="728"/>
      <c r="U10" s="728"/>
      <c r="V10" s="729"/>
      <c r="W10" s="733"/>
      <c r="X10" s="734" t="s">
        <v>9</v>
      </c>
      <c r="Y10" s="735"/>
      <c r="Z10" s="735"/>
      <c r="AA10" s="736"/>
      <c r="AB10" s="737" t="s">
        <v>50</v>
      </c>
      <c r="AC10" s="738"/>
      <c r="AD10" s="738"/>
      <c r="AE10" s="738"/>
      <c r="AF10" s="738"/>
      <c r="AG10" s="738"/>
      <c r="AH10" s="738"/>
      <c r="AI10" s="738"/>
      <c r="AJ10" s="738"/>
      <c r="AK10" s="738"/>
      <c r="AL10" s="738"/>
      <c r="AM10" s="738"/>
      <c r="AN10" s="738"/>
      <c r="AO10" s="738"/>
      <c r="AP10" s="738"/>
      <c r="AQ10" s="738"/>
      <c r="AR10" s="738"/>
      <c r="AS10" s="738"/>
      <c r="AT10" s="738"/>
      <c r="AU10" s="738"/>
      <c r="AV10" s="738"/>
      <c r="AW10" s="739"/>
    </row>
    <row r="11" spans="1:54" ht="19.5" thickBot="1">
      <c r="A11" s="269"/>
      <c r="B11" s="270"/>
      <c r="C11" s="726"/>
      <c r="D11" s="726"/>
      <c r="E11" s="726"/>
      <c r="F11" s="726"/>
      <c r="G11" s="730"/>
      <c r="H11" s="731"/>
      <c r="I11" s="731"/>
      <c r="J11" s="731"/>
      <c r="K11" s="731"/>
      <c r="L11" s="731"/>
      <c r="M11" s="731"/>
      <c r="N11" s="731"/>
      <c r="O11" s="731"/>
      <c r="P11" s="731"/>
      <c r="Q11" s="731"/>
      <c r="R11" s="731"/>
      <c r="S11" s="731"/>
      <c r="T11" s="731"/>
      <c r="U11" s="731"/>
      <c r="V11" s="732"/>
      <c r="W11" s="733"/>
      <c r="X11" s="734"/>
      <c r="Y11" s="735"/>
      <c r="Z11" s="735"/>
      <c r="AA11" s="736"/>
      <c r="AB11" s="737"/>
      <c r="AC11" s="738"/>
      <c r="AD11" s="738"/>
      <c r="AE11" s="738"/>
      <c r="AF11" s="738"/>
      <c r="AG11" s="738"/>
      <c r="AH11" s="738"/>
      <c r="AI11" s="738"/>
      <c r="AJ11" s="738"/>
      <c r="AK11" s="738"/>
      <c r="AL11" s="738"/>
      <c r="AM11" s="738"/>
      <c r="AN11" s="738"/>
      <c r="AO11" s="738"/>
      <c r="AP11" s="738"/>
      <c r="AQ11" s="738"/>
      <c r="AR11" s="738"/>
      <c r="AS11" s="738"/>
      <c r="AT11" s="738"/>
      <c r="AU11" s="738"/>
      <c r="AV11" s="738"/>
      <c r="AW11" s="739"/>
    </row>
    <row r="12" spans="1:54" ht="13.15" customHeight="1">
      <c r="A12" s="269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733"/>
      <c r="X12" s="734"/>
      <c r="Y12" s="735"/>
      <c r="Z12" s="735"/>
      <c r="AA12" s="736"/>
      <c r="AB12" s="737"/>
      <c r="AC12" s="738"/>
      <c r="AD12" s="738"/>
      <c r="AE12" s="738"/>
      <c r="AF12" s="738"/>
      <c r="AG12" s="738"/>
      <c r="AH12" s="738"/>
      <c r="AI12" s="738"/>
      <c r="AJ12" s="738"/>
      <c r="AK12" s="738"/>
      <c r="AL12" s="738"/>
      <c r="AM12" s="738"/>
      <c r="AN12" s="738"/>
      <c r="AO12" s="738"/>
      <c r="AP12" s="738"/>
      <c r="AQ12" s="738"/>
      <c r="AR12" s="738"/>
      <c r="AS12" s="738"/>
      <c r="AT12" s="738"/>
      <c r="AU12" s="738"/>
      <c r="AV12" s="738"/>
      <c r="AW12" s="739"/>
    </row>
    <row r="13" spans="1:54" ht="13.5" customHeight="1">
      <c r="A13" s="743" t="s">
        <v>21</v>
      </c>
      <c r="B13" s="744"/>
      <c r="C13" s="744"/>
      <c r="D13" s="744"/>
      <c r="E13" s="744"/>
      <c r="F13" s="744"/>
      <c r="G13" s="744"/>
      <c r="H13" s="744"/>
      <c r="I13" s="744"/>
      <c r="J13" s="744"/>
      <c r="K13" s="744"/>
      <c r="L13" s="744"/>
      <c r="M13" s="744"/>
      <c r="N13" s="744"/>
      <c r="O13" s="744"/>
      <c r="P13" s="744"/>
      <c r="Q13" s="744"/>
      <c r="R13" s="744"/>
      <c r="S13" s="744"/>
      <c r="T13" s="744"/>
      <c r="U13" s="744"/>
      <c r="V13" s="744"/>
      <c r="W13" s="745"/>
      <c r="X13" s="606" t="s">
        <v>10</v>
      </c>
      <c r="Y13" s="726"/>
      <c r="Z13" s="726"/>
      <c r="AA13" s="752"/>
      <c r="AB13" s="737"/>
      <c r="AC13" s="738"/>
      <c r="AD13" s="738"/>
      <c r="AE13" s="738"/>
      <c r="AF13" s="738"/>
      <c r="AG13" s="738"/>
      <c r="AH13" s="738"/>
      <c r="AI13" s="738"/>
      <c r="AJ13" s="738"/>
      <c r="AK13" s="738"/>
      <c r="AL13" s="738"/>
      <c r="AM13" s="738"/>
      <c r="AN13" s="738"/>
      <c r="AO13" s="738"/>
      <c r="AP13" s="738"/>
      <c r="AQ13" s="738"/>
      <c r="AR13" s="738"/>
      <c r="AS13" s="738"/>
      <c r="AT13" s="738"/>
      <c r="AU13" s="738"/>
      <c r="AV13" s="738"/>
      <c r="AW13" s="739"/>
    </row>
    <row r="14" spans="1:54" ht="14.25" customHeight="1">
      <c r="A14" s="746"/>
      <c r="B14" s="747"/>
      <c r="C14" s="747"/>
      <c r="D14" s="747"/>
      <c r="E14" s="747"/>
      <c r="F14" s="747"/>
      <c r="G14" s="747"/>
      <c r="H14" s="747"/>
      <c r="I14" s="747"/>
      <c r="J14" s="747"/>
      <c r="K14" s="747"/>
      <c r="L14" s="747"/>
      <c r="M14" s="747"/>
      <c r="N14" s="747"/>
      <c r="O14" s="747"/>
      <c r="P14" s="747"/>
      <c r="Q14" s="747"/>
      <c r="R14" s="747"/>
      <c r="S14" s="747"/>
      <c r="T14" s="747"/>
      <c r="U14" s="747"/>
      <c r="V14" s="747"/>
      <c r="W14" s="748"/>
      <c r="X14" s="606"/>
      <c r="Y14" s="726"/>
      <c r="Z14" s="726"/>
      <c r="AA14" s="752"/>
      <c r="AB14" s="737"/>
      <c r="AC14" s="738"/>
      <c r="AD14" s="738"/>
      <c r="AE14" s="738"/>
      <c r="AF14" s="738"/>
      <c r="AG14" s="738"/>
      <c r="AH14" s="738"/>
      <c r="AI14" s="738"/>
      <c r="AJ14" s="738"/>
      <c r="AK14" s="738"/>
      <c r="AL14" s="738"/>
      <c r="AM14" s="738"/>
      <c r="AN14" s="738"/>
      <c r="AO14" s="738"/>
      <c r="AP14" s="738"/>
      <c r="AQ14" s="738"/>
      <c r="AR14" s="738"/>
      <c r="AS14" s="738"/>
      <c r="AT14" s="738"/>
      <c r="AU14" s="738"/>
      <c r="AV14" s="738"/>
      <c r="AW14" s="739"/>
    </row>
    <row r="15" spans="1:54" ht="13.15" customHeight="1">
      <c r="A15" s="746"/>
      <c r="B15" s="747"/>
      <c r="C15" s="747"/>
      <c r="D15" s="747"/>
      <c r="E15" s="747"/>
      <c r="F15" s="747"/>
      <c r="G15" s="747"/>
      <c r="H15" s="747"/>
      <c r="I15" s="747"/>
      <c r="J15" s="747"/>
      <c r="K15" s="747"/>
      <c r="L15" s="747"/>
      <c r="M15" s="747"/>
      <c r="N15" s="747"/>
      <c r="O15" s="747"/>
      <c r="P15" s="747"/>
      <c r="Q15" s="747"/>
      <c r="R15" s="747"/>
      <c r="S15" s="747"/>
      <c r="T15" s="747"/>
      <c r="U15" s="747"/>
      <c r="V15" s="747"/>
      <c r="W15" s="748"/>
      <c r="X15" s="606"/>
      <c r="Y15" s="726"/>
      <c r="Z15" s="726"/>
      <c r="AA15" s="752"/>
      <c r="AB15" s="737"/>
      <c r="AC15" s="738"/>
      <c r="AD15" s="738"/>
      <c r="AE15" s="738"/>
      <c r="AF15" s="738"/>
      <c r="AG15" s="738"/>
      <c r="AH15" s="738"/>
      <c r="AI15" s="738"/>
      <c r="AJ15" s="738"/>
      <c r="AK15" s="738"/>
      <c r="AL15" s="738"/>
      <c r="AM15" s="738"/>
      <c r="AN15" s="738"/>
      <c r="AO15" s="738"/>
      <c r="AP15" s="738"/>
      <c r="AQ15" s="738"/>
      <c r="AR15" s="738"/>
      <c r="AS15" s="738"/>
      <c r="AT15" s="738"/>
      <c r="AU15" s="738"/>
      <c r="AV15" s="738"/>
      <c r="AW15" s="739"/>
    </row>
    <row r="16" spans="1:54" ht="13.5" customHeight="1">
      <c r="A16" s="749"/>
      <c r="B16" s="750"/>
      <c r="C16" s="750"/>
      <c r="D16" s="750"/>
      <c r="E16" s="750"/>
      <c r="F16" s="750"/>
      <c r="G16" s="750"/>
      <c r="H16" s="750"/>
      <c r="I16" s="750"/>
      <c r="J16" s="750"/>
      <c r="K16" s="750"/>
      <c r="L16" s="750"/>
      <c r="M16" s="750"/>
      <c r="N16" s="750"/>
      <c r="O16" s="750"/>
      <c r="P16" s="750"/>
      <c r="Q16" s="750"/>
      <c r="R16" s="750"/>
      <c r="S16" s="750"/>
      <c r="T16" s="750"/>
      <c r="U16" s="750"/>
      <c r="V16" s="750"/>
      <c r="W16" s="751"/>
      <c r="X16" s="753"/>
      <c r="Y16" s="754"/>
      <c r="Z16" s="754"/>
      <c r="AA16" s="755"/>
      <c r="AB16" s="740"/>
      <c r="AC16" s="741"/>
      <c r="AD16" s="741"/>
      <c r="AE16" s="741"/>
      <c r="AF16" s="741"/>
      <c r="AG16" s="741"/>
      <c r="AH16" s="741"/>
      <c r="AI16" s="741"/>
      <c r="AJ16" s="741"/>
      <c r="AK16" s="741"/>
      <c r="AL16" s="741"/>
      <c r="AM16" s="741"/>
      <c r="AN16" s="741"/>
      <c r="AO16" s="741"/>
      <c r="AP16" s="741"/>
      <c r="AQ16" s="741"/>
      <c r="AR16" s="741"/>
      <c r="AS16" s="741"/>
      <c r="AT16" s="741"/>
      <c r="AU16" s="741"/>
      <c r="AV16" s="741"/>
      <c r="AW16" s="742"/>
    </row>
    <row r="17" spans="1:52">
      <c r="A17" s="759" t="s">
        <v>11</v>
      </c>
      <c r="B17" s="711"/>
      <c r="C17" s="711"/>
      <c r="D17" s="711"/>
      <c r="E17" s="711"/>
      <c r="F17" s="605"/>
      <c r="G17" s="761" t="s">
        <v>52</v>
      </c>
      <c r="H17" s="712"/>
      <c r="I17" s="712"/>
      <c r="J17" s="712"/>
      <c r="K17" s="712"/>
      <c r="L17" s="762"/>
      <c r="M17" s="763" t="s">
        <v>22</v>
      </c>
      <c r="N17" s="710"/>
      <c r="O17" s="710"/>
      <c r="P17" s="710"/>
      <c r="Q17" s="710"/>
      <c r="R17" s="710"/>
      <c r="S17" s="710"/>
      <c r="T17" s="710"/>
      <c r="U17" s="710"/>
      <c r="V17" s="710"/>
      <c r="W17" s="710"/>
      <c r="X17" s="764"/>
      <c r="Y17" s="764"/>
      <c r="Z17" s="764"/>
      <c r="AA17" s="764"/>
      <c r="AB17" s="764"/>
      <c r="AC17" s="764"/>
      <c r="AD17" s="765"/>
      <c r="AE17" s="587" t="s">
        <v>12</v>
      </c>
      <c r="AF17" s="588"/>
      <c r="AG17" s="589"/>
      <c r="AH17" s="378" t="s">
        <v>18</v>
      </c>
      <c r="AI17" s="378"/>
      <c r="AJ17" s="378"/>
      <c r="AK17" s="378"/>
      <c r="AL17" s="378"/>
      <c r="AM17" s="378"/>
      <c r="AN17" s="379"/>
      <c r="AO17" s="587" t="s">
        <v>13</v>
      </c>
      <c r="AP17" s="588"/>
      <c r="AQ17" s="589"/>
      <c r="AR17" s="378" t="s">
        <v>19</v>
      </c>
      <c r="AS17" s="378"/>
      <c r="AT17" s="378"/>
      <c r="AU17" s="378"/>
      <c r="AV17" s="378"/>
      <c r="AW17" s="756"/>
    </row>
    <row r="18" spans="1:52">
      <c r="A18" s="760"/>
      <c r="B18" s="585"/>
      <c r="C18" s="585"/>
      <c r="D18" s="585"/>
      <c r="E18" s="585"/>
      <c r="F18" s="614"/>
      <c r="G18" s="758" t="s">
        <v>32</v>
      </c>
      <c r="H18" s="381"/>
      <c r="I18" s="381"/>
      <c r="J18" s="381"/>
      <c r="K18" s="381"/>
      <c r="L18" s="381"/>
      <c r="M18" s="758" t="s">
        <v>44</v>
      </c>
      <c r="N18" s="381"/>
      <c r="O18" s="381"/>
      <c r="P18" s="381"/>
      <c r="Q18" s="381"/>
      <c r="R18" s="381"/>
      <c r="S18" s="381"/>
      <c r="T18" s="381"/>
      <c r="U18" s="381"/>
      <c r="V18" s="381"/>
      <c r="W18" s="381"/>
      <c r="X18" s="381"/>
      <c r="Y18" s="381"/>
      <c r="Z18" s="381"/>
      <c r="AA18" s="381"/>
      <c r="AB18" s="381"/>
      <c r="AC18" s="381"/>
      <c r="AD18" s="381"/>
      <c r="AE18" s="613"/>
      <c r="AF18" s="585"/>
      <c r="AG18" s="614"/>
      <c r="AH18" s="381"/>
      <c r="AI18" s="381"/>
      <c r="AJ18" s="381"/>
      <c r="AK18" s="381"/>
      <c r="AL18" s="381"/>
      <c r="AM18" s="381"/>
      <c r="AN18" s="382"/>
      <c r="AO18" s="613"/>
      <c r="AP18" s="585"/>
      <c r="AQ18" s="614"/>
      <c r="AR18" s="381"/>
      <c r="AS18" s="381"/>
      <c r="AT18" s="381"/>
      <c r="AU18" s="381"/>
      <c r="AV18" s="381"/>
      <c r="AW18" s="757"/>
    </row>
    <row r="19" spans="1:52" ht="12.6" customHeight="1">
      <c r="A19" s="154" t="s">
        <v>37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6"/>
      <c r="V19" s="161" t="s">
        <v>36</v>
      </c>
      <c r="W19" s="162"/>
      <c r="X19" s="151"/>
      <c r="Y19" s="152"/>
      <c r="Z19" s="151"/>
      <c r="AA19" s="152"/>
      <c r="AB19" s="151"/>
      <c r="AC19" s="152"/>
      <c r="AD19" s="151"/>
      <c r="AE19" s="152"/>
      <c r="AF19" s="151"/>
      <c r="AG19" s="152"/>
      <c r="AH19" s="151"/>
      <c r="AI19" s="152"/>
      <c r="AJ19" s="151"/>
      <c r="AK19" s="152"/>
      <c r="AL19" s="151"/>
      <c r="AM19" s="152"/>
      <c r="AN19" s="151"/>
      <c r="AO19" s="152"/>
      <c r="AP19" s="151"/>
      <c r="AQ19" s="152"/>
      <c r="AR19" s="151"/>
      <c r="AS19" s="152"/>
      <c r="AT19" s="151"/>
      <c r="AU19" s="152"/>
      <c r="AV19" s="151"/>
      <c r="AW19" s="153"/>
    </row>
    <row r="20" spans="1:52" ht="12" customHeight="1">
      <c r="A20" s="766" t="s">
        <v>38</v>
      </c>
      <c r="B20" s="698"/>
      <c r="C20" s="767"/>
      <c r="D20" s="771" t="s">
        <v>23</v>
      </c>
      <c r="E20" s="771"/>
      <c r="F20" s="771"/>
      <c r="G20" s="771"/>
      <c r="H20" s="771"/>
      <c r="I20" s="771"/>
      <c r="J20" s="771"/>
      <c r="K20" s="771"/>
      <c r="L20" s="771"/>
      <c r="M20" s="771"/>
      <c r="N20" s="771"/>
      <c r="O20" s="771"/>
      <c r="P20" s="771"/>
      <c r="Q20" s="771"/>
      <c r="R20" s="771"/>
      <c r="S20" s="771"/>
      <c r="T20" s="772"/>
      <c r="U20" s="775" t="s">
        <v>24</v>
      </c>
      <c r="V20" s="775"/>
      <c r="W20" s="775"/>
      <c r="X20" s="775"/>
      <c r="Y20" s="775" t="s">
        <v>25</v>
      </c>
      <c r="Z20" s="775"/>
      <c r="AA20" s="775"/>
      <c r="AB20" s="776" t="s">
        <v>35</v>
      </c>
      <c r="AC20" s="771"/>
      <c r="AD20" s="772"/>
      <c r="AE20" s="776" t="s">
        <v>26</v>
      </c>
      <c r="AF20" s="771"/>
      <c r="AG20" s="771"/>
      <c r="AH20" s="771"/>
      <c r="AI20" s="772"/>
      <c r="AJ20" s="775" t="s">
        <v>27</v>
      </c>
      <c r="AK20" s="775"/>
      <c r="AL20" s="775"/>
      <c r="AM20" s="775"/>
      <c r="AN20" s="775"/>
      <c r="AO20" s="775"/>
      <c r="AP20" s="775"/>
      <c r="AQ20" s="775"/>
      <c r="AR20" s="775" t="s">
        <v>28</v>
      </c>
      <c r="AS20" s="775"/>
      <c r="AT20" s="775"/>
      <c r="AU20" s="775"/>
      <c r="AV20" s="775"/>
      <c r="AW20" s="778"/>
    </row>
    <row r="21" spans="1:52" ht="12" customHeight="1">
      <c r="A21" s="768"/>
      <c r="B21" s="769"/>
      <c r="C21" s="770"/>
      <c r="D21" s="773"/>
      <c r="E21" s="773"/>
      <c r="F21" s="773"/>
      <c r="G21" s="773"/>
      <c r="H21" s="773"/>
      <c r="I21" s="773"/>
      <c r="J21" s="773"/>
      <c r="K21" s="773"/>
      <c r="L21" s="773"/>
      <c r="M21" s="773"/>
      <c r="N21" s="773"/>
      <c r="O21" s="773"/>
      <c r="P21" s="773"/>
      <c r="Q21" s="773"/>
      <c r="R21" s="773"/>
      <c r="S21" s="773"/>
      <c r="T21" s="774"/>
      <c r="U21" s="775"/>
      <c r="V21" s="775"/>
      <c r="W21" s="775"/>
      <c r="X21" s="775"/>
      <c r="Y21" s="775"/>
      <c r="Z21" s="775"/>
      <c r="AA21" s="775"/>
      <c r="AB21" s="777"/>
      <c r="AC21" s="773"/>
      <c r="AD21" s="774"/>
      <c r="AE21" s="777"/>
      <c r="AF21" s="773"/>
      <c r="AG21" s="773"/>
      <c r="AH21" s="773"/>
      <c r="AI21" s="774"/>
      <c r="AJ21" s="775"/>
      <c r="AK21" s="775"/>
      <c r="AL21" s="775"/>
      <c r="AM21" s="775"/>
      <c r="AN21" s="775"/>
      <c r="AO21" s="775"/>
      <c r="AP21" s="775"/>
      <c r="AQ21" s="775"/>
      <c r="AR21" s="775"/>
      <c r="AS21" s="775"/>
      <c r="AT21" s="775"/>
      <c r="AU21" s="775"/>
      <c r="AV21" s="775"/>
      <c r="AW21" s="778"/>
    </row>
    <row r="22" spans="1:52" ht="16.899999999999999" customHeight="1">
      <c r="A22" s="786">
        <v>45066</v>
      </c>
      <c r="B22" s="787"/>
      <c r="C22" s="788"/>
      <c r="D22" s="878" t="s">
        <v>45</v>
      </c>
      <c r="E22" s="878"/>
      <c r="F22" s="878"/>
      <c r="G22" s="878"/>
      <c r="H22" s="878"/>
      <c r="I22" s="878"/>
      <c r="J22" s="878"/>
      <c r="K22" s="878"/>
      <c r="L22" s="878"/>
      <c r="M22" s="878"/>
      <c r="N22" s="878"/>
      <c r="O22" s="878"/>
      <c r="P22" s="878"/>
      <c r="Q22" s="878"/>
      <c r="R22" s="878"/>
      <c r="S22" s="878"/>
      <c r="T22" s="879"/>
      <c r="U22" s="880">
        <v>100</v>
      </c>
      <c r="V22" s="881"/>
      <c r="W22" s="881"/>
      <c r="X22" s="882"/>
      <c r="Y22" s="883" t="s">
        <v>33</v>
      </c>
      <c r="Z22" s="884"/>
      <c r="AA22" s="884"/>
      <c r="AB22" s="797">
        <v>0.1</v>
      </c>
      <c r="AC22" s="798"/>
      <c r="AD22" s="798"/>
      <c r="AE22" s="791">
        <v>700</v>
      </c>
      <c r="AF22" s="885"/>
      <c r="AG22" s="885"/>
      <c r="AH22" s="885"/>
      <c r="AI22" s="886"/>
      <c r="AJ22" s="779">
        <f t="shared" ref="AJ22:AJ40" si="0">U22*AE22</f>
        <v>70000</v>
      </c>
      <c r="AK22" s="780"/>
      <c r="AL22" s="781"/>
      <c r="AM22" s="781"/>
      <c r="AN22" s="781"/>
      <c r="AO22" s="781"/>
      <c r="AP22" s="781"/>
      <c r="AQ22" s="782"/>
      <c r="AR22" s="783"/>
      <c r="AS22" s="784"/>
      <c r="AT22" s="784"/>
      <c r="AU22" s="784"/>
      <c r="AV22" s="784"/>
      <c r="AW22" s="785"/>
      <c r="AZ22" s="2">
        <v>0.1</v>
      </c>
    </row>
    <row r="23" spans="1:52" ht="16.899999999999999" customHeight="1">
      <c r="A23" s="786">
        <v>45066</v>
      </c>
      <c r="B23" s="787"/>
      <c r="C23" s="788"/>
      <c r="D23" s="878" t="s">
        <v>46</v>
      </c>
      <c r="E23" s="878"/>
      <c r="F23" s="878"/>
      <c r="G23" s="878"/>
      <c r="H23" s="878"/>
      <c r="I23" s="878"/>
      <c r="J23" s="878"/>
      <c r="K23" s="878"/>
      <c r="L23" s="878"/>
      <c r="M23" s="878"/>
      <c r="N23" s="878"/>
      <c r="O23" s="878"/>
      <c r="P23" s="878"/>
      <c r="Q23" s="878"/>
      <c r="R23" s="878"/>
      <c r="S23" s="878"/>
      <c r="T23" s="879"/>
      <c r="U23" s="880">
        <v>200</v>
      </c>
      <c r="V23" s="881"/>
      <c r="W23" s="881"/>
      <c r="X23" s="882"/>
      <c r="Y23" s="883" t="s">
        <v>33</v>
      </c>
      <c r="Z23" s="884"/>
      <c r="AA23" s="884"/>
      <c r="AB23" s="797">
        <v>0.1</v>
      </c>
      <c r="AC23" s="798"/>
      <c r="AD23" s="798"/>
      <c r="AE23" s="791">
        <v>700</v>
      </c>
      <c r="AF23" s="885"/>
      <c r="AG23" s="885"/>
      <c r="AH23" s="885"/>
      <c r="AI23" s="886"/>
      <c r="AJ23" s="779">
        <f t="shared" si="0"/>
        <v>140000</v>
      </c>
      <c r="AK23" s="780"/>
      <c r="AL23" s="781"/>
      <c r="AM23" s="781"/>
      <c r="AN23" s="781"/>
      <c r="AO23" s="781"/>
      <c r="AP23" s="781"/>
      <c r="AQ23" s="782"/>
      <c r="AR23" s="783"/>
      <c r="AS23" s="784"/>
      <c r="AT23" s="784"/>
      <c r="AU23" s="784"/>
      <c r="AV23" s="784"/>
      <c r="AW23" s="785"/>
      <c r="AZ23" s="2">
        <v>0.08</v>
      </c>
    </row>
    <row r="24" spans="1:52" ht="16.899999999999999" customHeight="1">
      <c r="A24" s="786">
        <v>45066</v>
      </c>
      <c r="B24" s="787"/>
      <c r="C24" s="788"/>
      <c r="D24" s="878" t="s">
        <v>47</v>
      </c>
      <c r="E24" s="878"/>
      <c r="F24" s="878"/>
      <c r="G24" s="878"/>
      <c r="H24" s="878"/>
      <c r="I24" s="878"/>
      <c r="J24" s="878"/>
      <c r="K24" s="878"/>
      <c r="L24" s="878"/>
      <c r="M24" s="878"/>
      <c r="N24" s="878"/>
      <c r="O24" s="878"/>
      <c r="P24" s="878"/>
      <c r="Q24" s="878"/>
      <c r="R24" s="878"/>
      <c r="S24" s="878"/>
      <c r="T24" s="879"/>
      <c r="U24" s="880">
        <v>1</v>
      </c>
      <c r="V24" s="881"/>
      <c r="W24" s="881"/>
      <c r="X24" s="882"/>
      <c r="Y24" s="883" t="s">
        <v>31</v>
      </c>
      <c r="Z24" s="884"/>
      <c r="AA24" s="884"/>
      <c r="AB24" s="797">
        <v>0.1</v>
      </c>
      <c r="AC24" s="798"/>
      <c r="AD24" s="798"/>
      <c r="AE24" s="791">
        <v>15000</v>
      </c>
      <c r="AF24" s="885"/>
      <c r="AG24" s="885"/>
      <c r="AH24" s="885"/>
      <c r="AI24" s="886"/>
      <c r="AJ24" s="779">
        <f t="shared" si="0"/>
        <v>15000</v>
      </c>
      <c r="AK24" s="780"/>
      <c r="AL24" s="781"/>
      <c r="AM24" s="781"/>
      <c r="AN24" s="781"/>
      <c r="AO24" s="781"/>
      <c r="AP24" s="781"/>
      <c r="AQ24" s="782"/>
      <c r="AR24" s="783"/>
      <c r="AS24" s="784"/>
      <c r="AT24" s="784"/>
      <c r="AU24" s="784"/>
      <c r="AV24" s="784"/>
      <c r="AW24" s="785"/>
    </row>
    <row r="25" spans="1:52" ht="16.899999999999999" customHeight="1">
      <c r="A25" s="786">
        <v>45068</v>
      </c>
      <c r="B25" s="787"/>
      <c r="C25" s="788"/>
      <c r="D25" s="878" t="s">
        <v>46</v>
      </c>
      <c r="E25" s="878"/>
      <c r="F25" s="878"/>
      <c r="G25" s="878"/>
      <c r="H25" s="878"/>
      <c r="I25" s="878"/>
      <c r="J25" s="878"/>
      <c r="K25" s="878"/>
      <c r="L25" s="878"/>
      <c r="M25" s="878"/>
      <c r="N25" s="878"/>
      <c r="O25" s="878"/>
      <c r="P25" s="878"/>
      <c r="Q25" s="878"/>
      <c r="R25" s="878"/>
      <c r="S25" s="878"/>
      <c r="T25" s="879"/>
      <c r="U25" s="880">
        <v>40</v>
      </c>
      <c r="V25" s="881"/>
      <c r="W25" s="881"/>
      <c r="X25" s="882"/>
      <c r="Y25" s="883" t="s">
        <v>34</v>
      </c>
      <c r="Z25" s="884"/>
      <c r="AA25" s="884"/>
      <c r="AB25" s="797">
        <v>0.1</v>
      </c>
      <c r="AC25" s="798"/>
      <c r="AD25" s="798"/>
      <c r="AE25" s="791">
        <v>50</v>
      </c>
      <c r="AF25" s="885"/>
      <c r="AG25" s="885"/>
      <c r="AH25" s="885"/>
      <c r="AI25" s="886"/>
      <c r="AJ25" s="779">
        <f t="shared" si="0"/>
        <v>2000</v>
      </c>
      <c r="AK25" s="780"/>
      <c r="AL25" s="781"/>
      <c r="AM25" s="781"/>
      <c r="AN25" s="781"/>
      <c r="AO25" s="781"/>
      <c r="AP25" s="781"/>
      <c r="AQ25" s="782"/>
      <c r="AR25" s="783"/>
      <c r="AS25" s="784"/>
      <c r="AT25" s="784"/>
      <c r="AU25" s="784"/>
      <c r="AV25" s="784"/>
      <c r="AW25" s="785"/>
    </row>
    <row r="26" spans="1:52" ht="16.899999999999999" customHeight="1">
      <c r="A26" s="786">
        <v>45068</v>
      </c>
      <c r="B26" s="787"/>
      <c r="C26" s="788"/>
      <c r="D26" s="878" t="s">
        <v>47</v>
      </c>
      <c r="E26" s="878"/>
      <c r="F26" s="878"/>
      <c r="G26" s="878"/>
      <c r="H26" s="878"/>
      <c r="I26" s="878"/>
      <c r="J26" s="878"/>
      <c r="K26" s="878"/>
      <c r="L26" s="878"/>
      <c r="M26" s="878"/>
      <c r="N26" s="878"/>
      <c r="O26" s="878"/>
      <c r="P26" s="878"/>
      <c r="Q26" s="878"/>
      <c r="R26" s="878"/>
      <c r="S26" s="878"/>
      <c r="T26" s="879"/>
      <c r="U26" s="880">
        <v>1</v>
      </c>
      <c r="V26" s="881"/>
      <c r="W26" s="881"/>
      <c r="X26" s="882"/>
      <c r="Y26" s="883" t="s">
        <v>31</v>
      </c>
      <c r="Z26" s="884"/>
      <c r="AA26" s="884"/>
      <c r="AB26" s="797">
        <v>0.1</v>
      </c>
      <c r="AC26" s="798"/>
      <c r="AD26" s="798"/>
      <c r="AE26" s="791">
        <v>1000</v>
      </c>
      <c r="AF26" s="885"/>
      <c r="AG26" s="885"/>
      <c r="AH26" s="885"/>
      <c r="AI26" s="886"/>
      <c r="AJ26" s="779">
        <f t="shared" si="0"/>
        <v>1000</v>
      </c>
      <c r="AK26" s="780"/>
      <c r="AL26" s="781"/>
      <c r="AM26" s="781"/>
      <c r="AN26" s="781"/>
      <c r="AO26" s="781"/>
      <c r="AP26" s="781"/>
      <c r="AQ26" s="782"/>
      <c r="AR26" s="783"/>
      <c r="AS26" s="784"/>
      <c r="AT26" s="784"/>
      <c r="AU26" s="784"/>
      <c r="AV26" s="784"/>
      <c r="AW26" s="785"/>
    </row>
    <row r="27" spans="1:52" ht="16.899999999999999" customHeight="1">
      <c r="A27" s="786"/>
      <c r="B27" s="787"/>
      <c r="C27" s="788"/>
      <c r="D27" s="789"/>
      <c r="E27" s="789"/>
      <c r="F27" s="789"/>
      <c r="G27" s="789"/>
      <c r="H27" s="789"/>
      <c r="I27" s="789"/>
      <c r="J27" s="789"/>
      <c r="K27" s="789"/>
      <c r="L27" s="789"/>
      <c r="M27" s="789"/>
      <c r="N27" s="789"/>
      <c r="O27" s="789"/>
      <c r="P27" s="789"/>
      <c r="Q27" s="789"/>
      <c r="R27" s="789"/>
      <c r="S27" s="789"/>
      <c r="T27" s="790"/>
      <c r="U27" s="791"/>
      <c r="V27" s="792"/>
      <c r="W27" s="792"/>
      <c r="X27" s="793"/>
      <c r="Y27" s="794"/>
      <c r="Z27" s="795"/>
      <c r="AA27" s="796"/>
      <c r="AB27" s="797"/>
      <c r="AC27" s="798"/>
      <c r="AD27" s="798"/>
      <c r="AE27" s="791"/>
      <c r="AF27" s="885"/>
      <c r="AG27" s="885"/>
      <c r="AH27" s="885"/>
      <c r="AI27" s="886"/>
      <c r="AJ27" s="779">
        <f t="shared" si="0"/>
        <v>0</v>
      </c>
      <c r="AK27" s="780"/>
      <c r="AL27" s="781"/>
      <c r="AM27" s="781"/>
      <c r="AN27" s="781"/>
      <c r="AO27" s="781"/>
      <c r="AP27" s="781"/>
      <c r="AQ27" s="782"/>
      <c r="AR27" s="783"/>
      <c r="AS27" s="784"/>
      <c r="AT27" s="784"/>
      <c r="AU27" s="784"/>
      <c r="AV27" s="784"/>
      <c r="AW27" s="785"/>
    </row>
    <row r="28" spans="1:52" ht="16.899999999999999" customHeight="1">
      <c r="A28" s="786"/>
      <c r="B28" s="787"/>
      <c r="C28" s="788"/>
      <c r="D28" s="789"/>
      <c r="E28" s="789"/>
      <c r="F28" s="789"/>
      <c r="G28" s="789"/>
      <c r="H28" s="789"/>
      <c r="I28" s="789"/>
      <c r="J28" s="789"/>
      <c r="K28" s="789"/>
      <c r="L28" s="789"/>
      <c r="M28" s="789"/>
      <c r="N28" s="789"/>
      <c r="O28" s="789"/>
      <c r="P28" s="789"/>
      <c r="Q28" s="789"/>
      <c r="R28" s="789"/>
      <c r="S28" s="789"/>
      <c r="T28" s="790"/>
      <c r="U28" s="791"/>
      <c r="V28" s="792"/>
      <c r="W28" s="792"/>
      <c r="X28" s="793"/>
      <c r="Y28" s="794"/>
      <c r="Z28" s="795"/>
      <c r="AA28" s="796"/>
      <c r="AB28" s="797"/>
      <c r="AC28" s="798"/>
      <c r="AD28" s="798"/>
      <c r="AE28" s="791"/>
      <c r="AF28" s="885"/>
      <c r="AG28" s="885"/>
      <c r="AH28" s="885"/>
      <c r="AI28" s="886"/>
      <c r="AJ28" s="779">
        <f t="shared" si="0"/>
        <v>0</v>
      </c>
      <c r="AK28" s="780"/>
      <c r="AL28" s="781"/>
      <c r="AM28" s="781"/>
      <c r="AN28" s="781"/>
      <c r="AO28" s="781"/>
      <c r="AP28" s="781"/>
      <c r="AQ28" s="782"/>
      <c r="AR28" s="783"/>
      <c r="AS28" s="784"/>
      <c r="AT28" s="784"/>
      <c r="AU28" s="784"/>
      <c r="AV28" s="784"/>
      <c r="AW28" s="785"/>
    </row>
    <row r="29" spans="1:52" ht="16.899999999999999" customHeight="1">
      <c r="A29" s="786"/>
      <c r="B29" s="787"/>
      <c r="C29" s="788"/>
      <c r="D29" s="789"/>
      <c r="E29" s="789"/>
      <c r="F29" s="789"/>
      <c r="G29" s="789"/>
      <c r="H29" s="789"/>
      <c r="I29" s="789"/>
      <c r="J29" s="789"/>
      <c r="K29" s="789"/>
      <c r="L29" s="789"/>
      <c r="M29" s="789"/>
      <c r="N29" s="789"/>
      <c r="O29" s="789"/>
      <c r="P29" s="789"/>
      <c r="Q29" s="789"/>
      <c r="R29" s="789"/>
      <c r="S29" s="789"/>
      <c r="T29" s="790"/>
      <c r="U29" s="791"/>
      <c r="V29" s="792"/>
      <c r="W29" s="792"/>
      <c r="X29" s="793"/>
      <c r="Y29" s="794"/>
      <c r="Z29" s="795"/>
      <c r="AA29" s="796"/>
      <c r="AB29" s="797"/>
      <c r="AC29" s="798"/>
      <c r="AD29" s="798"/>
      <c r="AE29" s="791"/>
      <c r="AF29" s="885"/>
      <c r="AG29" s="885"/>
      <c r="AH29" s="885"/>
      <c r="AI29" s="886"/>
      <c r="AJ29" s="779">
        <f t="shared" si="0"/>
        <v>0</v>
      </c>
      <c r="AK29" s="780"/>
      <c r="AL29" s="781"/>
      <c r="AM29" s="781"/>
      <c r="AN29" s="781"/>
      <c r="AO29" s="781"/>
      <c r="AP29" s="781"/>
      <c r="AQ29" s="782"/>
      <c r="AR29" s="783"/>
      <c r="AS29" s="784"/>
      <c r="AT29" s="784"/>
      <c r="AU29" s="784"/>
      <c r="AV29" s="784"/>
      <c r="AW29" s="785"/>
    </row>
    <row r="30" spans="1:52" ht="16.899999999999999" customHeight="1">
      <c r="A30" s="786"/>
      <c r="B30" s="787"/>
      <c r="C30" s="788"/>
      <c r="D30" s="789"/>
      <c r="E30" s="789"/>
      <c r="F30" s="789"/>
      <c r="G30" s="789"/>
      <c r="H30" s="789"/>
      <c r="I30" s="789"/>
      <c r="J30" s="789"/>
      <c r="K30" s="789"/>
      <c r="L30" s="789"/>
      <c r="M30" s="789"/>
      <c r="N30" s="789"/>
      <c r="O30" s="789"/>
      <c r="P30" s="789"/>
      <c r="Q30" s="789"/>
      <c r="R30" s="789"/>
      <c r="S30" s="789"/>
      <c r="T30" s="790"/>
      <c r="U30" s="791"/>
      <c r="V30" s="792"/>
      <c r="W30" s="792"/>
      <c r="X30" s="793"/>
      <c r="Y30" s="794"/>
      <c r="Z30" s="795"/>
      <c r="AA30" s="796"/>
      <c r="AB30" s="797"/>
      <c r="AC30" s="798"/>
      <c r="AD30" s="798"/>
      <c r="AE30" s="791"/>
      <c r="AF30" s="885"/>
      <c r="AG30" s="885"/>
      <c r="AH30" s="885"/>
      <c r="AI30" s="886"/>
      <c r="AJ30" s="779">
        <f t="shared" si="0"/>
        <v>0</v>
      </c>
      <c r="AK30" s="780"/>
      <c r="AL30" s="781"/>
      <c r="AM30" s="781"/>
      <c r="AN30" s="781"/>
      <c r="AO30" s="781"/>
      <c r="AP30" s="781"/>
      <c r="AQ30" s="782"/>
      <c r="AR30" s="783"/>
      <c r="AS30" s="784"/>
      <c r="AT30" s="784"/>
      <c r="AU30" s="784"/>
      <c r="AV30" s="784"/>
      <c r="AW30" s="785"/>
    </row>
    <row r="31" spans="1:52" ht="16.899999999999999" customHeight="1">
      <c r="A31" s="786"/>
      <c r="B31" s="787"/>
      <c r="C31" s="788"/>
      <c r="D31" s="789"/>
      <c r="E31" s="789"/>
      <c r="F31" s="789"/>
      <c r="G31" s="789"/>
      <c r="H31" s="789"/>
      <c r="I31" s="789"/>
      <c r="J31" s="789"/>
      <c r="K31" s="789"/>
      <c r="L31" s="789"/>
      <c r="M31" s="789"/>
      <c r="N31" s="789"/>
      <c r="O31" s="789"/>
      <c r="P31" s="789"/>
      <c r="Q31" s="789"/>
      <c r="R31" s="789"/>
      <c r="S31" s="789"/>
      <c r="T31" s="790"/>
      <c r="U31" s="791"/>
      <c r="V31" s="792"/>
      <c r="W31" s="792"/>
      <c r="X31" s="793"/>
      <c r="Y31" s="794"/>
      <c r="Z31" s="795"/>
      <c r="AA31" s="796"/>
      <c r="AB31" s="797"/>
      <c r="AC31" s="798"/>
      <c r="AD31" s="798"/>
      <c r="AE31" s="791"/>
      <c r="AF31" s="885"/>
      <c r="AG31" s="885"/>
      <c r="AH31" s="885"/>
      <c r="AI31" s="886"/>
      <c r="AJ31" s="779">
        <f t="shared" si="0"/>
        <v>0</v>
      </c>
      <c r="AK31" s="780"/>
      <c r="AL31" s="781"/>
      <c r="AM31" s="781"/>
      <c r="AN31" s="781"/>
      <c r="AO31" s="781"/>
      <c r="AP31" s="781"/>
      <c r="AQ31" s="782"/>
      <c r="AR31" s="783"/>
      <c r="AS31" s="784"/>
      <c r="AT31" s="784"/>
      <c r="AU31" s="784"/>
      <c r="AV31" s="784"/>
      <c r="AW31" s="785"/>
    </row>
    <row r="32" spans="1:52" ht="16.899999999999999" customHeight="1">
      <c r="A32" s="786"/>
      <c r="B32" s="787"/>
      <c r="C32" s="788"/>
      <c r="D32" s="789"/>
      <c r="E32" s="789"/>
      <c r="F32" s="789"/>
      <c r="G32" s="789"/>
      <c r="H32" s="789"/>
      <c r="I32" s="789"/>
      <c r="J32" s="789"/>
      <c r="K32" s="789"/>
      <c r="L32" s="789"/>
      <c r="M32" s="789"/>
      <c r="N32" s="789"/>
      <c r="O32" s="789"/>
      <c r="P32" s="789"/>
      <c r="Q32" s="789"/>
      <c r="R32" s="789"/>
      <c r="S32" s="789"/>
      <c r="T32" s="790"/>
      <c r="U32" s="791"/>
      <c r="V32" s="792"/>
      <c r="W32" s="792"/>
      <c r="X32" s="793"/>
      <c r="Y32" s="794"/>
      <c r="Z32" s="795"/>
      <c r="AA32" s="796"/>
      <c r="AB32" s="797"/>
      <c r="AC32" s="798"/>
      <c r="AD32" s="798"/>
      <c r="AE32" s="791"/>
      <c r="AF32" s="885"/>
      <c r="AG32" s="885"/>
      <c r="AH32" s="885"/>
      <c r="AI32" s="886"/>
      <c r="AJ32" s="779">
        <f t="shared" si="0"/>
        <v>0</v>
      </c>
      <c r="AK32" s="780"/>
      <c r="AL32" s="781"/>
      <c r="AM32" s="781"/>
      <c r="AN32" s="781"/>
      <c r="AO32" s="781"/>
      <c r="AP32" s="781"/>
      <c r="AQ32" s="782"/>
      <c r="AR32" s="783"/>
      <c r="AS32" s="784"/>
      <c r="AT32" s="784"/>
      <c r="AU32" s="784"/>
      <c r="AV32" s="784"/>
      <c r="AW32" s="785"/>
    </row>
    <row r="33" spans="1:49" ht="16.899999999999999" customHeight="1">
      <c r="A33" s="786"/>
      <c r="B33" s="787"/>
      <c r="C33" s="788"/>
      <c r="D33" s="789"/>
      <c r="E33" s="789"/>
      <c r="F33" s="789"/>
      <c r="G33" s="789"/>
      <c r="H33" s="789"/>
      <c r="I33" s="789"/>
      <c r="J33" s="789"/>
      <c r="K33" s="789"/>
      <c r="L33" s="789"/>
      <c r="M33" s="789"/>
      <c r="N33" s="789"/>
      <c r="O33" s="789"/>
      <c r="P33" s="789"/>
      <c r="Q33" s="789"/>
      <c r="R33" s="789"/>
      <c r="S33" s="789"/>
      <c r="T33" s="790"/>
      <c r="U33" s="791"/>
      <c r="V33" s="792"/>
      <c r="W33" s="792"/>
      <c r="X33" s="793"/>
      <c r="Y33" s="794"/>
      <c r="Z33" s="795"/>
      <c r="AA33" s="796"/>
      <c r="AB33" s="797"/>
      <c r="AC33" s="798"/>
      <c r="AD33" s="798"/>
      <c r="AE33" s="791"/>
      <c r="AF33" s="885"/>
      <c r="AG33" s="885"/>
      <c r="AH33" s="885"/>
      <c r="AI33" s="886"/>
      <c r="AJ33" s="779">
        <f t="shared" si="0"/>
        <v>0</v>
      </c>
      <c r="AK33" s="780"/>
      <c r="AL33" s="781"/>
      <c r="AM33" s="781"/>
      <c r="AN33" s="781"/>
      <c r="AO33" s="781"/>
      <c r="AP33" s="781"/>
      <c r="AQ33" s="782"/>
      <c r="AR33" s="783"/>
      <c r="AS33" s="784"/>
      <c r="AT33" s="784"/>
      <c r="AU33" s="784"/>
      <c r="AV33" s="784"/>
      <c r="AW33" s="785"/>
    </row>
    <row r="34" spans="1:49" ht="16.899999999999999" customHeight="1">
      <c r="A34" s="786"/>
      <c r="B34" s="787"/>
      <c r="C34" s="788"/>
      <c r="D34" s="789"/>
      <c r="E34" s="789"/>
      <c r="F34" s="789"/>
      <c r="G34" s="789"/>
      <c r="H34" s="789"/>
      <c r="I34" s="789"/>
      <c r="J34" s="789"/>
      <c r="K34" s="789"/>
      <c r="L34" s="789"/>
      <c r="M34" s="789"/>
      <c r="N34" s="789"/>
      <c r="O34" s="789"/>
      <c r="P34" s="789"/>
      <c r="Q34" s="789"/>
      <c r="R34" s="789"/>
      <c r="S34" s="789"/>
      <c r="T34" s="790"/>
      <c r="U34" s="791"/>
      <c r="V34" s="792"/>
      <c r="W34" s="792"/>
      <c r="X34" s="793"/>
      <c r="Y34" s="794"/>
      <c r="Z34" s="795"/>
      <c r="AA34" s="796"/>
      <c r="AB34" s="797"/>
      <c r="AC34" s="798"/>
      <c r="AD34" s="798"/>
      <c r="AE34" s="791"/>
      <c r="AF34" s="885"/>
      <c r="AG34" s="885"/>
      <c r="AH34" s="885"/>
      <c r="AI34" s="886"/>
      <c r="AJ34" s="779">
        <f t="shared" si="0"/>
        <v>0</v>
      </c>
      <c r="AK34" s="780"/>
      <c r="AL34" s="781"/>
      <c r="AM34" s="781"/>
      <c r="AN34" s="781"/>
      <c r="AO34" s="781"/>
      <c r="AP34" s="781"/>
      <c r="AQ34" s="782"/>
      <c r="AR34" s="783"/>
      <c r="AS34" s="784"/>
      <c r="AT34" s="784"/>
      <c r="AU34" s="784"/>
      <c r="AV34" s="784"/>
      <c r="AW34" s="785"/>
    </row>
    <row r="35" spans="1:49" ht="16.899999999999999" customHeight="1">
      <c r="A35" s="786"/>
      <c r="B35" s="787"/>
      <c r="C35" s="788"/>
      <c r="D35" s="789"/>
      <c r="E35" s="789"/>
      <c r="F35" s="789"/>
      <c r="G35" s="789"/>
      <c r="H35" s="789"/>
      <c r="I35" s="789"/>
      <c r="J35" s="789"/>
      <c r="K35" s="789"/>
      <c r="L35" s="789"/>
      <c r="M35" s="789"/>
      <c r="N35" s="789"/>
      <c r="O35" s="789"/>
      <c r="P35" s="789"/>
      <c r="Q35" s="789"/>
      <c r="R35" s="789"/>
      <c r="S35" s="789"/>
      <c r="T35" s="790"/>
      <c r="U35" s="791"/>
      <c r="V35" s="792"/>
      <c r="W35" s="792"/>
      <c r="X35" s="793"/>
      <c r="Y35" s="794"/>
      <c r="Z35" s="795"/>
      <c r="AA35" s="796"/>
      <c r="AB35" s="797"/>
      <c r="AC35" s="798"/>
      <c r="AD35" s="798"/>
      <c r="AE35" s="791"/>
      <c r="AF35" s="885"/>
      <c r="AG35" s="885"/>
      <c r="AH35" s="885"/>
      <c r="AI35" s="886"/>
      <c r="AJ35" s="779">
        <f t="shared" si="0"/>
        <v>0</v>
      </c>
      <c r="AK35" s="780"/>
      <c r="AL35" s="781"/>
      <c r="AM35" s="781"/>
      <c r="AN35" s="781"/>
      <c r="AO35" s="781"/>
      <c r="AP35" s="781"/>
      <c r="AQ35" s="782"/>
      <c r="AR35" s="783"/>
      <c r="AS35" s="784"/>
      <c r="AT35" s="784"/>
      <c r="AU35" s="784"/>
      <c r="AV35" s="784"/>
      <c r="AW35" s="785"/>
    </row>
    <row r="36" spans="1:49" ht="16.899999999999999" customHeight="1">
      <c r="A36" s="786"/>
      <c r="B36" s="787"/>
      <c r="C36" s="788"/>
      <c r="D36" s="789"/>
      <c r="E36" s="789"/>
      <c r="F36" s="789"/>
      <c r="G36" s="789"/>
      <c r="H36" s="789"/>
      <c r="I36" s="789"/>
      <c r="J36" s="789"/>
      <c r="K36" s="789"/>
      <c r="L36" s="789"/>
      <c r="M36" s="789"/>
      <c r="N36" s="789"/>
      <c r="O36" s="789"/>
      <c r="P36" s="789"/>
      <c r="Q36" s="789"/>
      <c r="R36" s="789"/>
      <c r="S36" s="789"/>
      <c r="T36" s="790"/>
      <c r="U36" s="791"/>
      <c r="V36" s="792"/>
      <c r="W36" s="792"/>
      <c r="X36" s="793"/>
      <c r="Y36" s="794"/>
      <c r="Z36" s="795"/>
      <c r="AA36" s="796"/>
      <c r="AB36" s="797"/>
      <c r="AC36" s="798"/>
      <c r="AD36" s="798"/>
      <c r="AE36" s="791"/>
      <c r="AF36" s="885"/>
      <c r="AG36" s="885"/>
      <c r="AH36" s="885"/>
      <c r="AI36" s="886"/>
      <c r="AJ36" s="779">
        <f t="shared" si="0"/>
        <v>0</v>
      </c>
      <c r="AK36" s="780"/>
      <c r="AL36" s="781"/>
      <c r="AM36" s="781"/>
      <c r="AN36" s="781"/>
      <c r="AO36" s="781"/>
      <c r="AP36" s="781"/>
      <c r="AQ36" s="782"/>
      <c r="AR36" s="783"/>
      <c r="AS36" s="784"/>
      <c r="AT36" s="784"/>
      <c r="AU36" s="784"/>
      <c r="AV36" s="784"/>
      <c r="AW36" s="785"/>
    </row>
    <row r="37" spans="1:49" ht="16.899999999999999" customHeight="1">
      <c r="A37" s="786"/>
      <c r="B37" s="787"/>
      <c r="C37" s="788"/>
      <c r="D37" s="789"/>
      <c r="E37" s="789"/>
      <c r="F37" s="789"/>
      <c r="G37" s="789"/>
      <c r="H37" s="789"/>
      <c r="I37" s="789"/>
      <c r="J37" s="789"/>
      <c r="K37" s="789"/>
      <c r="L37" s="789"/>
      <c r="M37" s="789"/>
      <c r="N37" s="789"/>
      <c r="O37" s="789"/>
      <c r="P37" s="789"/>
      <c r="Q37" s="789"/>
      <c r="R37" s="789"/>
      <c r="S37" s="789"/>
      <c r="T37" s="790"/>
      <c r="U37" s="791"/>
      <c r="V37" s="792"/>
      <c r="W37" s="792"/>
      <c r="X37" s="793"/>
      <c r="Y37" s="794"/>
      <c r="Z37" s="795"/>
      <c r="AA37" s="796"/>
      <c r="AB37" s="797"/>
      <c r="AC37" s="798"/>
      <c r="AD37" s="798"/>
      <c r="AE37" s="791"/>
      <c r="AF37" s="885"/>
      <c r="AG37" s="885"/>
      <c r="AH37" s="885"/>
      <c r="AI37" s="886"/>
      <c r="AJ37" s="779">
        <f t="shared" si="0"/>
        <v>0</v>
      </c>
      <c r="AK37" s="780"/>
      <c r="AL37" s="781"/>
      <c r="AM37" s="781"/>
      <c r="AN37" s="781"/>
      <c r="AO37" s="781"/>
      <c r="AP37" s="781"/>
      <c r="AQ37" s="782"/>
      <c r="AR37" s="783"/>
      <c r="AS37" s="784"/>
      <c r="AT37" s="784"/>
      <c r="AU37" s="784"/>
      <c r="AV37" s="784"/>
      <c r="AW37" s="785"/>
    </row>
    <row r="38" spans="1:49" ht="16.899999999999999" customHeight="1">
      <c r="A38" s="786"/>
      <c r="B38" s="787"/>
      <c r="C38" s="788"/>
      <c r="D38" s="789"/>
      <c r="E38" s="789"/>
      <c r="F38" s="789"/>
      <c r="G38" s="789"/>
      <c r="H38" s="789"/>
      <c r="I38" s="789"/>
      <c r="J38" s="789"/>
      <c r="K38" s="789"/>
      <c r="L38" s="789"/>
      <c r="M38" s="789"/>
      <c r="N38" s="789"/>
      <c r="O38" s="789"/>
      <c r="P38" s="789"/>
      <c r="Q38" s="789"/>
      <c r="R38" s="789"/>
      <c r="S38" s="789"/>
      <c r="T38" s="790"/>
      <c r="U38" s="791"/>
      <c r="V38" s="792"/>
      <c r="W38" s="792"/>
      <c r="X38" s="793"/>
      <c r="Y38" s="794"/>
      <c r="Z38" s="795"/>
      <c r="AA38" s="796"/>
      <c r="AB38" s="797"/>
      <c r="AC38" s="798"/>
      <c r="AD38" s="798"/>
      <c r="AE38" s="791"/>
      <c r="AF38" s="885"/>
      <c r="AG38" s="885"/>
      <c r="AH38" s="885"/>
      <c r="AI38" s="886"/>
      <c r="AJ38" s="779">
        <f t="shared" si="0"/>
        <v>0</v>
      </c>
      <c r="AK38" s="780"/>
      <c r="AL38" s="781"/>
      <c r="AM38" s="781"/>
      <c r="AN38" s="781"/>
      <c r="AO38" s="781"/>
      <c r="AP38" s="781"/>
      <c r="AQ38" s="782"/>
      <c r="AR38" s="783"/>
      <c r="AS38" s="784"/>
      <c r="AT38" s="784"/>
      <c r="AU38" s="784"/>
      <c r="AV38" s="784"/>
      <c r="AW38" s="785"/>
    </row>
    <row r="39" spans="1:49" ht="16.899999999999999" customHeight="1">
      <c r="A39" s="786"/>
      <c r="B39" s="787"/>
      <c r="C39" s="788"/>
      <c r="D39" s="789"/>
      <c r="E39" s="789"/>
      <c r="F39" s="789"/>
      <c r="G39" s="789"/>
      <c r="H39" s="789"/>
      <c r="I39" s="789"/>
      <c r="J39" s="789"/>
      <c r="K39" s="789"/>
      <c r="L39" s="789"/>
      <c r="M39" s="789"/>
      <c r="N39" s="789"/>
      <c r="O39" s="789"/>
      <c r="P39" s="789"/>
      <c r="Q39" s="789"/>
      <c r="R39" s="789"/>
      <c r="S39" s="789"/>
      <c r="T39" s="790"/>
      <c r="U39" s="791"/>
      <c r="V39" s="792"/>
      <c r="W39" s="792"/>
      <c r="X39" s="793"/>
      <c r="Y39" s="794"/>
      <c r="Z39" s="795"/>
      <c r="AA39" s="796"/>
      <c r="AB39" s="797"/>
      <c r="AC39" s="798"/>
      <c r="AD39" s="798"/>
      <c r="AE39" s="791"/>
      <c r="AF39" s="885"/>
      <c r="AG39" s="885"/>
      <c r="AH39" s="885"/>
      <c r="AI39" s="886"/>
      <c r="AJ39" s="779">
        <f t="shared" si="0"/>
        <v>0</v>
      </c>
      <c r="AK39" s="780"/>
      <c r="AL39" s="781"/>
      <c r="AM39" s="781"/>
      <c r="AN39" s="781"/>
      <c r="AO39" s="781"/>
      <c r="AP39" s="781"/>
      <c r="AQ39" s="782"/>
      <c r="AR39" s="783"/>
      <c r="AS39" s="784"/>
      <c r="AT39" s="784"/>
      <c r="AU39" s="784"/>
      <c r="AV39" s="784"/>
      <c r="AW39" s="785"/>
    </row>
    <row r="40" spans="1:49" ht="16.899999999999999" customHeight="1" thickBot="1">
      <c r="A40" s="842"/>
      <c r="B40" s="843"/>
      <c r="C40" s="844"/>
      <c r="D40" s="789"/>
      <c r="E40" s="789"/>
      <c r="F40" s="789"/>
      <c r="G40" s="789"/>
      <c r="H40" s="789"/>
      <c r="I40" s="789"/>
      <c r="J40" s="789"/>
      <c r="K40" s="789"/>
      <c r="L40" s="789"/>
      <c r="M40" s="789"/>
      <c r="N40" s="789"/>
      <c r="O40" s="789"/>
      <c r="P40" s="789"/>
      <c r="Q40" s="789"/>
      <c r="R40" s="789"/>
      <c r="S40" s="789"/>
      <c r="T40" s="790"/>
      <c r="U40" s="791"/>
      <c r="V40" s="792"/>
      <c r="W40" s="792"/>
      <c r="X40" s="793"/>
      <c r="Y40" s="794"/>
      <c r="Z40" s="795"/>
      <c r="AA40" s="796"/>
      <c r="AB40" s="845"/>
      <c r="AC40" s="846"/>
      <c r="AD40" s="846"/>
      <c r="AE40" s="887"/>
      <c r="AF40" s="888"/>
      <c r="AG40" s="888"/>
      <c r="AH40" s="888"/>
      <c r="AI40" s="889"/>
      <c r="AJ40" s="822">
        <f t="shared" si="0"/>
        <v>0</v>
      </c>
      <c r="AK40" s="823"/>
      <c r="AL40" s="824"/>
      <c r="AM40" s="824"/>
      <c r="AN40" s="824"/>
      <c r="AO40" s="824"/>
      <c r="AP40" s="824"/>
      <c r="AQ40" s="825"/>
      <c r="AR40" s="826"/>
      <c r="AS40" s="827"/>
      <c r="AT40" s="827"/>
      <c r="AU40" s="827"/>
      <c r="AV40" s="827"/>
      <c r="AW40" s="828"/>
    </row>
    <row r="41" spans="1:49" ht="16.899999999999999" customHeight="1" thickTop="1">
      <c r="A41" s="829" t="s">
        <v>39</v>
      </c>
      <c r="B41" s="830"/>
      <c r="C41" s="830"/>
      <c r="D41" s="830"/>
      <c r="E41" s="830"/>
      <c r="F41" s="830"/>
      <c r="G41" s="830"/>
      <c r="H41" s="830"/>
      <c r="I41" s="830"/>
      <c r="J41" s="830"/>
      <c r="K41" s="830"/>
      <c r="L41" s="830"/>
      <c r="M41" s="830"/>
      <c r="N41" s="830"/>
      <c r="O41" s="830"/>
      <c r="P41" s="830"/>
      <c r="Q41" s="830"/>
      <c r="R41" s="830"/>
      <c r="S41" s="830"/>
      <c r="T41" s="830"/>
      <c r="U41" s="830"/>
      <c r="V41" s="830"/>
      <c r="W41" s="830"/>
      <c r="X41" s="830"/>
      <c r="Y41" s="830"/>
      <c r="Z41" s="830"/>
      <c r="AA41" s="830"/>
      <c r="AB41" s="830"/>
      <c r="AC41" s="830"/>
      <c r="AD41" s="830"/>
      <c r="AE41" s="830"/>
      <c r="AF41" s="830"/>
      <c r="AG41" s="830"/>
      <c r="AH41" s="830"/>
      <c r="AI41" s="831"/>
      <c r="AJ41" s="805">
        <f>SUMIF(AB22:AD40,10%,AJ22:AQ40)</f>
        <v>228000</v>
      </c>
      <c r="AK41" s="806"/>
      <c r="AL41" s="807"/>
      <c r="AM41" s="807"/>
      <c r="AN41" s="807"/>
      <c r="AO41" s="807"/>
      <c r="AP41" s="807"/>
      <c r="AQ41" s="808"/>
      <c r="AR41" s="809"/>
      <c r="AS41" s="810"/>
      <c r="AT41" s="810"/>
      <c r="AU41" s="810"/>
      <c r="AV41" s="810"/>
      <c r="AW41" s="811"/>
    </row>
    <row r="42" spans="1:49" ht="16.899999999999999" customHeight="1">
      <c r="A42" s="832" t="s">
        <v>40</v>
      </c>
      <c r="B42" s="833"/>
      <c r="C42" s="833"/>
      <c r="D42" s="833"/>
      <c r="E42" s="833"/>
      <c r="F42" s="833"/>
      <c r="G42" s="833"/>
      <c r="H42" s="833"/>
      <c r="I42" s="833"/>
      <c r="J42" s="833"/>
      <c r="K42" s="833"/>
      <c r="L42" s="833"/>
      <c r="M42" s="833"/>
      <c r="N42" s="833"/>
      <c r="O42" s="833"/>
      <c r="P42" s="833"/>
      <c r="Q42" s="833"/>
      <c r="R42" s="833"/>
      <c r="S42" s="833"/>
      <c r="T42" s="833"/>
      <c r="U42" s="833"/>
      <c r="V42" s="833"/>
      <c r="W42" s="833"/>
      <c r="X42" s="833"/>
      <c r="Y42" s="833"/>
      <c r="Z42" s="833"/>
      <c r="AA42" s="833"/>
      <c r="AB42" s="833"/>
      <c r="AC42" s="833"/>
      <c r="AD42" s="833"/>
      <c r="AE42" s="833"/>
      <c r="AF42" s="833"/>
      <c r="AG42" s="833"/>
      <c r="AH42" s="833"/>
      <c r="AI42" s="834"/>
      <c r="AJ42" s="835">
        <f>ROUNDDOWN(AJ41*0.1,0)</f>
        <v>22800</v>
      </c>
      <c r="AK42" s="836"/>
      <c r="AL42" s="837"/>
      <c r="AM42" s="837"/>
      <c r="AN42" s="837"/>
      <c r="AO42" s="837"/>
      <c r="AP42" s="837"/>
      <c r="AQ42" s="838"/>
      <c r="AR42" s="839"/>
      <c r="AS42" s="840"/>
      <c r="AT42" s="840"/>
      <c r="AU42" s="840"/>
      <c r="AV42" s="840"/>
      <c r="AW42" s="841"/>
    </row>
    <row r="43" spans="1:49" ht="16.899999999999999" customHeight="1">
      <c r="A43" s="802" t="s">
        <v>41</v>
      </c>
      <c r="B43" s="803"/>
      <c r="C43" s="803"/>
      <c r="D43" s="803"/>
      <c r="E43" s="803"/>
      <c r="F43" s="803"/>
      <c r="G43" s="803"/>
      <c r="H43" s="803"/>
      <c r="I43" s="803"/>
      <c r="J43" s="803"/>
      <c r="K43" s="803"/>
      <c r="L43" s="803"/>
      <c r="M43" s="803"/>
      <c r="N43" s="803"/>
      <c r="O43" s="803"/>
      <c r="P43" s="803"/>
      <c r="Q43" s="803"/>
      <c r="R43" s="803"/>
      <c r="S43" s="803"/>
      <c r="T43" s="803"/>
      <c r="U43" s="803"/>
      <c r="V43" s="803"/>
      <c r="W43" s="803"/>
      <c r="X43" s="803"/>
      <c r="Y43" s="803"/>
      <c r="Z43" s="803"/>
      <c r="AA43" s="803"/>
      <c r="AB43" s="803"/>
      <c r="AC43" s="803"/>
      <c r="AD43" s="803"/>
      <c r="AE43" s="803"/>
      <c r="AF43" s="803"/>
      <c r="AG43" s="803"/>
      <c r="AH43" s="803"/>
      <c r="AI43" s="804"/>
      <c r="AJ43" s="805">
        <f>SUMIF(AB22:AD40,8%,AJ22:AQ40)</f>
        <v>0</v>
      </c>
      <c r="AK43" s="806"/>
      <c r="AL43" s="807"/>
      <c r="AM43" s="807"/>
      <c r="AN43" s="807"/>
      <c r="AO43" s="807"/>
      <c r="AP43" s="807"/>
      <c r="AQ43" s="808"/>
      <c r="AR43" s="809"/>
      <c r="AS43" s="810"/>
      <c r="AT43" s="810"/>
      <c r="AU43" s="810"/>
      <c r="AV43" s="810"/>
      <c r="AW43" s="811"/>
    </row>
    <row r="44" spans="1:49" ht="16.899999999999999" customHeight="1" thickBot="1">
      <c r="A44" s="812" t="s">
        <v>42</v>
      </c>
      <c r="B44" s="813"/>
      <c r="C44" s="813"/>
      <c r="D44" s="813"/>
      <c r="E44" s="813"/>
      <c r="F44" s="813"/>
      <c r="G44" s="813"/>
      <c r="H44" s="813"/>
      <c r="I44" s="813"/>
      <c r="J44" s="813"/>
      <c r="K44" s="813"/>
      <c r="L44" s="813"/>
      <c r="M44" s="813"/>
      <c r="N44" s="813"/>
      <c r="O44" s="813"/>
      <c r="P44" s="813"/>
      <c r="Q44" s="813"/>
      <c r="R44" s="813"/>
      <c r="S44" s="813"/>
      <c r="T44" s="813"/>
      <c r="U44" s="813"/>
      <c r="V44" s="813"/>
      <c r="W44" s="813"/>
      <c r="X44" s="813"/>
      <c r="Y44" s="813"/>
      <c r="Z44" s="813"/>
      <c r="AA44" s="813"/>
      <c r="AB44" s="813"/>
      <c r="AC44" s="813"/>
      <c r="AD44" s="813"/>
      <c r="AE44" s="813"/>
      <c r="AF44" s="813"/>
      <c r="AG44" s="813"/>
      <c r="AH44" s="813"/>
      <c r="AI44" s="814"/>
      <c r="AJ44" s="815">
        <f>ROUNDDOWN(AJ43*0.08,0)</f>
        <v>0</v>
      </c>
      <c r="AK44" s="816"/>
      <c r="AL44" s="817"/>
      <c r="AM44" s="817"/>
      <c r="AN44" s="817"/>
      <c r="AO44" s="817"/>
      <c r="AP44" s="817"/>
      <c r="AQ44" s="818"/>
      <c r="AR44" s="819"/>
      <c r="AS44" s="820"/>
      <c r="AT44" s="820"/>
      <c r="AU44" s="820"/>
      <c r="AV44" s="820"/>
      <c r="AW44" s="821"/>
    </row>
    <row r="45" spans="1:49" ht="16.899999999999999" customHeight="1" thickTop="1" thickBot="1">
      <c r="A45" s="850" t="s">
        <v>48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1"/>
      <c r="O45" s="851"/>
      <c r="P45" s="851"/>
      <c r="Q45" s="851"/>
      <c r="R45" s="851"/>
      <c r="S45" s="851"/>
      <c r="T45" s="851"/>
      <c r="U45" s="851"/>
      <c r="V45" s="851"/>
      <c r="W45" s="851"/>
      <c r="X45" s="851"/>
      <c r="Y45" s="851"/>
      <c r="Z45" s="851"/>
      <c r="AA45" s="851"/>
      <c r="AB45" s="851"/>
      <c r="AC45" s="851"/>
      <c r="AD45" s="851"/>
      <c r="AE45" s="851"/>
      <c r="AF45" s="851"/>
      <c r="AG45" s="851"/>
      <c r="AH45" s="851"/>
      <c r="AI45" s="852"/>
      <c r="AJ45" s="853">
        <f>SUM(AJ41:AQ44)</f>
        <v>250800</v>
      </c>
      <c r="AK45" s="854"/>
      <c r="AL45" s="855"/>
      <c r="AM45" s="855"/>
      <c r="AN45" s="855"/>
      <c r="AO45" s="855"/>
      <c r="AP45" s="855"/>
      <c r="AQ45" s="856"/>
      <c r="AR45" s="857"/>
      <c r="AS45" s="858"/>
      <c r="AT45" s="858"/>
      <c r="AU45" s="858"/>
      <c r="AV45" s="858"/>
      <c r="AW45" s="859"/>
    </row>
    <row r="46" spans="1:49" ht="16.899999999999999" customHeight="1" thickTop="1">
      <c r="A46" s="860"/>
      <c r="B46" s="860"/>
      <c r="C46" s="860"/>
      <c r="D46" s="860"/>
      <c r="E46" s="860"/>
      <c r="F46" s="860"/>
      <c r="G46" s="860"/>
      <c r="H46" s="860"/>
      <c r="I46" s="860"/>
      <c r="J46" s="860"/>
      <c r="K46" s="860"/>
      <c r="L46" s="860"/>
      <c r="M46" s="860"/>
      <c r="N46" s="860"/>
      <c r="O46" s="860"/>
      <c r="P46" s="860"/>
      <c r="Q46" s="860"/>
      <c r="R46" s="860"/>
      <c r="S46" s="860"/>
      <c r="T46" s="860"/>
      <c r="U46" s="860"/>
      <c r="V46" s="860"/>
      <c r="W46" s="860"/>
      <c r="X46" s="860"/>
      <c r="Y46" s="860"/>
      <c r="Z46" s="860"/>
      <c r="AA46" s="860"/>
      <c r="AB46" s="862" t="s">
        <v>29</v>
      </c>
      <c r="AC46" s="862"/>
      <c r="AD46" s="862"/>
      <c r="AE46" s="862"/>
      <c r="AF46" s="862"/>
      <c r="AG46" s="862"/>
      <c r="AH46" s="862"/>
      <c r="AI46" s="862"/>
      <c r="AJ46" s="863"/>
      <c r="AK46" s="864"/>
      <c r="AL46" s="864"/>
      <c r="AM46" s="864"/>
      <c r="AN46" s="864"/>
      <c r="AO46" s="864"/>
      <c r="AP46" s="864"/>
      <c r="AQ46" s="865"/>
      <c r="AR46" s="866"/>
      <c r="AS46" s="866"/>
      <c r="AT46" s="866"/>
      <c r="AU46" s="866"/>
      <c r="AV46" s="866"/>
      <c r="AW46" s="866"/>
    </row>
    <row r="47" spans="1:49" ht="16.899999999999999" customHeight="1">
      <c r="A47" s="861"/>
      <c r="B47" s="861"/>
      <c r="C47" s="861"/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1"/>
      <c r="O47" s="861"/>
      <c r="P47" s="861"/>
      <c r="Q47" s="861"/>
      <c r="R47" s="861"/>
      <c r="S47" s="861"/>
      <c r="T47" s="861"/>
      <c r="U47" s="861"/>
      <c r="V47" s="861"/>
      <c r="W47" s="861"/>
      <c r="X47" s="861"/>
      <c r="Y47" s="861"/>
      <c r="Z47" s="861"/>
      <c r="AA47" s="861"/>
      <c r="AB47" s="862" t="s">
        <v>30</v>
      </c>
      <c r="AC47" s="862"/>
      <c r="AD47" s="862"/>
      <c r="AE47" s="862"/>
      <c r="AF47" s="862"/>
      <c r="AG47" s="862"/>
      <c r="AH47" s="862"/>
      <c r="AI47" s="862"/>
      <c r="AJ47" s="867"/>
      <c r="AK47" s="868"/>
      <c r="AL47" s="868"/>
      <c r="AM47" s="868"/>
      <c r="AN47" s="868"/>
      <c r="AO47" s="868"/>
      <c r="AP47" s="868"/>
      <c r="AQ47" s="869"/>
      <c r="AR47" s="870"/>
      <c r="AS47" s="870"/>
      <c r="AT47" s="870"/>
      <c r="AU47" s="870"/>
      <c r="AV47" s="870"/>
      <c r="AW47" s="870"/>
    </row>
    <row r="48" spans="1:49">
      <c r="A48" s="861"/>
      <c r="B48" s="861"/>
      <c r="C48" s="861"/>
      <c r="D48" s="861"/>
      <c r="E48" s="861"/>
      <c r="F48" s="861"/>
      <c r="G48" s="861"/>
      <c r="H48" s="861"/>
      <c r="I48" s="861"/>
      <c r="J48" s="861"/>
      <c r="K48" s="861"/>
      <c r="L48" s="861"/>
      <c r="M48" s="861"/>
      <c r="N48" s="861"/>
      <c r="O48" s="861"/>
      <c r="P48" s="861"/>
      <c r="Q48" s="861"/>
      <c r="R48" s="861"/>
      <c r="S48" s="861"/>
      <c r="T48" s="861"/>
      <c r="U48" s="861"/>
      <c r="V48" s="861"/>
      <c r="W48" s="861"/>
      <c r="X48" s="861"/>
      <c r="Y48" s="861"/>
      <c r="Z48" s="861"/>
      <c r="AA48" s="861"/>
      <c r="AB48" s="861"/>
      <c r="AC48" s="861"/>
      <c r="AD48" s="861"/>
      <c r="AE48" s="861"/>
      <c r="AF48" s="861"/>
      <c r="AG48" s="861"/>
      <c r="AH48" s="861"/>
      <c r="AI48" s="861"/>
      <c r="AJ48" s="861"/>
      <c r="AK48" s="861"/>
      <c r="AL48" s="861"/>
      <c r="AM48" s="861"/>
      <c r="AN48" s="861"/>
      <c r="AO48" s="861"/>
      <c r="AP48" s="861"/>
      <c r="AQ48" s="861"/>
      <c r="AR48" s="861"/>
      <c r="AS48" s="861"/>
      <c r="AT48" s="861"/>
      <c r="AU48" s="861"/>
      <c r="AV48" s="861"/>
      <c r="AW48" s="861"/>
    </row>
    <row r="49" spans="1:49" ht="6.6" customHeight="1">
      <c r="A49" s="585"/>
      <c r="B49" s="585"/>
      <c r="C49" s="585"/>
      <c r="D49" s="585"/>
      <c r="E49" s="585"/>
      <c r="F49" s="585"/>
      <c r="G49" s="585"/>
      <c r="H49" s="585"/>
      <c r="I49" s="585"/>
      <c r="J49" s="585"/>
      <c r="K49" s="585"/>
      <c r="L49" s="585"/>
      <c r="M49" s="585"/>
      <c r="N49" s="585"/>
      <c r="O49" s="585"/>
      <c r="P49" s="585"/>
      <c r="Q49" s="585"/>
      <c r="R49" s="585"/>
      <c r="S49" s="585"/>
      <c r="T49" s="585"/>
      <c r="U49" s="585"/>
      <c r="V49" s="585"/>
      <c r="W49" s="585"/>
      <c r="X49" s="585"/>
      <c r="Y49" s="585"/>
      <c r="Z49" s="585"/>
      <c r="AA49" s="585"/>
      <c r="AB49" s="585"/>
      <c r="AC49" s="585"/>
      <c r="AD49" s="585"/>
      <c r="AE49" s="585"/>
      <c r="AF49" s="585"/>
      <c r="AG49" s="585"/>
      <c r="AH49" s="585"/>
      <c r="AI49" s="585"/>
      <c r="AJ49" s="585"/>
      <c r="AK49" s="585"/>
      <c r="AL49" s="585"/>
      <c r="AM49" s="585"/>
      <c r="AN49" s="585"/>
      <c r="AO49" s="585"/>
      <c r="AP49" s="585"/>
      <c r="AQ49" s="585"/>
      <c r="AR49" s="585"/>
      <c r="AS49" s="585"/>
      <c r="AT49" s="585"/>
      <c r="AU49" s="585"/>
      <c r="AV49" s="585"/>
      <c r="AW49" s="585"/>
    </row>
    <row r="50" spans="1:49">
      <c r="A50" s="587" t="s">
        <v>14</v>
      </c>
      <c r="B50" s="588"/>
      <c r="C50" s="588"/>
      <c r="D50" s="588"/>
      <c r="E50" s="589"/>
      <c r="F50" s="872"/>
      <c r="G50" s="873"/>
      <c r="H50" s="873"/>
      <c r="I50" s="873"/>
      <c r="J50" s="873"/>
      <c r="K50" s="873"/>
      <c r="L50" s="873"/>
      <c r="M50" s="873"/>
      <c r="N50" s="873"/>
      <c r="O50" s="873"/>
      <c r="P50" s="873"/>
      <c r="Q50" s="873"/>
      <c r="R50" s="873"/>
      <c r="S50" s="873"/>
      <c r="T50" s="873"/>
      <c r="U50" s="873"/>
      <c r="V50" s="873"/>
      <c r="W50" s="873"/>
      <c r="X50" s="873"/>
      <c r="Y50" s="873"/>
      <c r="Z50" s="873"/>
      <c r="AA50" s="873"/>
      <c r="AB50" s="873"/>
      <c r="AC50" s="873"/>
      <c r="AD50" s="873"/>
      <c r="AE50" s="873"/>
      <c r="AF50" s="873"/>
      <c r="AG50" s="873"/>
      <c r="AH50" s="873"/>
      <c r="AI50" s="873"/>
      <c r="AJ50" s="873"/>
      <c r="AK50" s="873"/>
      <c r="AL50" s="873"/>
      <c r="AM50" s="873"/>
      <c r="AN50" s="873"/>
      <c r="AO50" s="873"/>
      <c r="AP50" s="873"/>
      <c r="AQ50" s="873"/>
      <c r="AR50" s="873"/>
      <c r="AS50" s="873"/>
      <c r="AT50" s="873"/>
      <c r="AU50" s="873"/>
      <c r="AV50" s="873"/>
      <c r="AW50" s="874"/>
    </row>
    <row r="51" spans="1:49">
      <c r="A51" s="613"/>
      <c r="B51" s="585"/>
      <c r="C51" s="585"/>
      <c r="D51" s="585"/>
      <c r="E51" s="614"/>
      <c r="F51" s="875"/>
      <c r="G51" s="876"/>
      <c r="H51" s="876"/>
      <c r="I51" s="876"/>
      <c r="J51" s="876"/>
      <c r="K51" s="876"/>
      <c r="L51" s="876"/>
      <c r="M51" s="876"/>
      <c r="N51" s="876"/>
      <c r="O51" s="876"/>
      <c r="P51" s="876"/>
      <c r="Q51" s="876"/>
      <c r="R51" s="876"/>
      <c r="S51" s="876"/>
      <c r="T51" s="876"/>
      <c r="U51" s="876"/>
      <c r="V51" s="876"/>
      <c r="W51" s="876"/>
      <c r="X51" s="876"/>
      <c r="Y51" s="876"/>
      <c r="Z51" s="876"/>
      <c r="AA51" s="876"/>
      <c r="AB51" s="876"/>
      <c r="AC51" s="876"/>
      <c r="AD51" s="876"/>
      <c r="AE51" s="876"/>
      <c r="AF51" s="876"/>
      <c r="AG51" s="876"/>
      <c r="AH51" s="876"/>
      <c r="AI51" s="876"/>
      <c r="AJ51" s="876"/>
      <c r="AK51" s="876"/>
      <c r="AL51" s="876"/>
      <c r="AM51" s="876"/>
      <c r="AN51" s="876"/>
      <c r="AO51" s="876"/>
      <c r="AP51" s="876"/>
      <c r="AQ51" s="876"/>
      <c r="AR51" s="876"/>
      <c r="AS51" s="876"/>
      <c r="AT51" s="876"/>
      <c r="AU51" s="876"/>
      <c r="AV51" s="876"/>
      <c r="AW51" s="877"/>
    </row>
    <row r="52" spans="1:49" ht="6.6" customHeight="1">
      <c r="A52" s="541"/>
      <c r="B52" s="541"/>
      <c r="C52" s="541"/>
      <c r="D52" s="541"/>
      <c r="E52" s="541"/>
      <c r="F52" s="541"/>
      <c r="G52" s="541"/>
      <c r="H52" s="541"/>
      <c r="I52" s="541"/>
      <c r="J52" s="541"/>
      <c r="K52" s="541"/>
      <c r="L52" s="541"/>
      <c r="M52" s="541"/>
      <c r="N52" s="541"/>
      <c r="O52" s="541"/>
      <c r="P52" s="541"/>
      <c r="Q52" s="541"/>
      <c r="R52" s="541"/>
      <c r="S52" s="541"/>
      <c r="T52" s="541"/>
      <c r="U52" s="541"/>
      <c r="V52" s="541"/>
      <c r="W52" s="541"/>
      <c r="X52" s="541"/>
      <c r="Y52" s="541"/>
      <c r="Z52" s="541"/>
      <c r="AA52" s="541"/>
      <c r="AB52" s="541"/>
      <c r="AC52" s="541"/>
      <c r="AD52" s="541"/>
      <c r="AE52" s="541"/>
      <c r="AF52" s="541"/>
      <c r="AG52" s="541"/>
      <c r="AH52" s="541"/>
      <c r="AI52" s="541"/>
      <c r="AJ52" s="541"/>
      <c r="AK52" s="541"/>
      <c r="AL52" s="541"/>
      <c r="AM52" s="541"/>
      <c r="AN52" s="541"/>
      <c r="AO52" s="541"/>
      <c r="AP52" s="541"/>
      <c r="AQ52" s="541"/>
      <c r="AR52" s="541"/>
      <c r="AS52" s="541"/>
      <c r="AT52" s="541"/>
      <c r="AU52" s="541"/>
      <c r="AV52" s="541"/>
      <c r="AW52" s="541"/>
    </row>
    <row r="53" spans="1:49" s="3" customFormat="1" ht="13.5">
      <c r="A53" s="871" t="s">
        <v>15</v>
      </c>
      <c r="B53" s="871"/>
      <c r="C53" s="871"/>
      <c r="D53" s="871"/>
      <c r="E53" s="871"/>
      <c r="F53" s="871"/>
      <c r="G53" s="871"/>
      <c r="H53" s="871"/>
      <c r="I53" s="871"/>
      <c r="J53" s="871"/>
      <c r="K53" s="871"/>
      <c r="L53" s="871"/>
      <c r="M53" s="871"/>
      <c r="N53" s="871"/>
      <c r="O53" s="871"/>
      <c r="P53" s="871"/>
      <c r="Q53" s="871"/>
      <c r="R53" s="871"/>
      <c r="S53" s="871"/>
      <c r="T53" s="871"/>
      <c r="U53" s="871"/>
      <c r="V53" s="871"/>
      <c r="W53" s="871"/>
      <c r="X53" s="871"/>
      <c r="Y53" s="871"/>
      <c r="Z53" s="871"/>
      <c r="AA53" s="871"/>
      <c r="AB53" s="871"/>
      <c r="AC53" s="871"/>
      <c r="AD53" s="871"/>
      <c r="AE53" s="871"/>
      <c r="AF53" s="871"/>
      <c r="AG53" s="871"/>
      <c r="AH53" s="871"/>
      <c r="AI53" s="871"/>
      <c r="AJ53" s="871"/>
      <c r="AK53" s="871"/>
      <c r="AL53" s="871"/>
      <c r="AM53" s="871"/>
      <c r="AN53" s="871"/>
      <c r="AO53" s="871"/>
      <c r="AP53" s="871"/>
      <c r="AQ53" s="871" t="s">
        <v>16</v>
      </c>
      <c r="AR53" s="871"/>
      <c r="AS53" s="871"/>
      <c r="AT53" s="871"/>
      <c r="AU53" s="871"/>
      <c r="AV53" s="871"/>
      <c r="AW53" s="871"/>
    </row>
    <row r="54" spans="1:49" s="3" customFormat="1" ht="12" customHeight="1">
      <c r="A54" s="871"/>
      <c r="B54" s="871"/>
      <c r="C54" s="871"/>
      <c r="D54" s="871"/>
      <c r="E54" s="871"/>
      <c r="F54" s="871"/>
      <c r="G54" s="871"/>
      <c r="H54" s="871"/>
      <c r="I54" s="871"/>
      <c r="J54" s="871"/>
      <c r="K54" s="871"/>
      <c r="L54" s="871"/>
      <c r="M54" s="871"/>
      <c r="N54" s="871"/>
      <c r="O54" s="871"/>
      <c r="P54" s="871"/>
      <c r="Q54" s="871"/>
      <c r="R54" s="871"/>
      <c r="S54" s="871"/>
      <c r="T54" s="871"/>
      <c r="U54" s="871"/>
      <c r="V54" s="871"/>
      <c r="W54" s="871"/>
      <c r="X54" s="871"/>
      <c r="Y54" s="871"/>
      <c r="Z54" s="871"/>
      <c r="AA54" s="871"/>
      <c r="AB54" s="871"/>
      <c r="AC54" s="871"/>
      <c r="AD54" s="871"/>
      <c r="AE54" s="871"/>
      <c r="AF54" s="871"/>
      <c r="AG54" s="871"/>
      <c r="AH54" s="871"/>
      <c r="AI54" s="871"/>
      <c r="AJ54" s="871"/>
      <c r="AK54" s="871"/>
      <c r="AL54" s="871"/>
      <c r="AM54" s="871"/>
      <c r="AN54" s="871"/>
      <c r="AO54" s="871"/>
      <c r="AP54" s="871"/>
      <c r="AQ54" s="871"/>
      <c r="AR54" s="871"/>
      <c r="AS54" s="871"/>
      <c r="AT54" s="871"/>
      <c r="AU54" s="871"/>
      <c r="AV54" s="871"/>
      <c r="AW54" s="871"/>
    </row>
    <row r="55" spans="1:49" s="3" customFormat="1" ht="12" customHeight="1">
      <c r="A55" s="871"/>
      <c r="B55" s="871"/>
      <c r="C55" s="871"/>
      <c r="D55" s="871"/>
      <c r="E55" s="871"/>
      <c r="F55" s="871"/>
      <c r="G55" s="871"/>
      <c r="H55" s="871"/>
      <c r="I55" s="871"/>
      <c r="J55" s="871"/>
      <c r="K55" s="871"/>
      <c r="L55" s="871"/>
      <c r="M55" s="871"/>
      <c r="N55" s="871"/>
      <c r="O55" s="871"/>
      <c r="P55" s="871"/>
      <c r="Q55" s="871"/>
      <c r="R55" s="871"/>
      <c r="S55" s="871"/>
      <c r="T55" s="871"/>
      <c r="U55" s="871"/>
      <c r="V55" s="871"/>
      <c r="W55" s="871"/>
      <c r="X55" s="871"/>
      <c r="Y55" s="871"/>
      <c r="Z55" s="871"/>
      <c r="AA55" s="871"/>
      <c r="AB55" s="871"/>
      <c r="AC55" s="871"/>
      <c r="AD55" s="871"/>
      <c r="AE55" s="871"/>
      <c r="AF55" s="871"/>
      <c r="AG55" s="871"/>
      <c r="AH55" s="871"/>
      <c r="AI55" s="871"/>
      <c r="AJ55" s="871"/>
      <c r="AK55" s="871"/>
      <c r="AL55" s="871"/>
      <c r="AM55" s="871"/>
      <c r="AN55" s="871"/>
      <c r="AO55" s="871"/>
      <c r="AP55" s="871"/>
      <c r="AQ55" s="871"/>
      <c r="AR55" s="871"/>
      <c r="AS55" s="871"/>
      <c r="AT55" s="871"/>
      <c r="AU55" s="871"/>
      <c r="AV55" s="871"/>
      <c r="AW55" s="871"/>
    </row>
    <row r="56" spans="1:49" s="3" customFormat="1" ht="12" customHeight="1">
      <c r="A56" s="871"/>
      <c r="B56" s="871"/>
      <c r="C56" s="871"/>
      <c r="D56" s="871"/>
      <c r="E56" s="871"/>
      <c r="F56" s="871"/>
      <c r="G56" s="871"/>
      <c r="H56" s="871"/>
      <c r="I56" s="871"/>
      <c r="J56" s="871"/>
      <c r="K56" s="871"/>
      <c r="L56" s="871"/>
      <c r="M56" s="871"/>
      <c r="N56" s="871"/>
      <c r="O56" s="871"/>
      <c r="P56" s="871"/>
      <c r="Q56" s="871"/>
      <c r="R56" s="871"/>
      <c r="S56" s="871"/>
      <c r="T56" s="871"/>
      <c r="U56" s="871"/>
      <c r="V56" s="871"/>
      <c r="W56" s="871"/>
      <c r="X56" s="871"/>
      <c r="Y56" s="871"/>
      <c r="Z56" s="871"/>
      <c r="AA56" s="871"/>
      <c r="AB56" s="871"/>
      <c r="AC56" s="871"/>
      <c r="AD56" s="871"/>
      <c r="AE56" s="871"/>
      <c r="AF56" s="871"/>
      <c r="AG56" s="871"/>
      <c r="AH56" s="871"/>
      <c r="AI56" s="871"/>
      <c r="AJ56" s="871"/>
      <c r="AK56" s="871"/>
      <c r="AL56" s="871"/>
      <c r="AM56" s="871"/>
      <c r="AN56" s="871"/>
      <c r="AO56" s="871"/>
      <c r="AP56" s="871"/>
      <c r="AQ56" s="871"/>
      <c r="AR56" s="871"/>
      <c r="AS56" s="871"/>
      <c r="AT56" s="871"/>
      <c r="AU56" s="871"/>
      <c r="AV56" s="871"/>
      <c r="AW56" s="871"/>
    </row>
    <row r="57" spans="1:49" s="3" customFormat="1" ht="12" customHeight="1">
      <c r="A57" s="871"/>
      <c r="B57" s="871"/>
      <c r="C57" s="871"/>
      <c r="D57" s="871"/>
      <c r="E57" s="871"/>
      <c r="F57" s="871"/>
      <c r="G57" s="871"/>
      <c r="H57" s="871"/>
      <c r="I57" s="871"/>
      <c r="J57" s="871"/>
      <c r="K57" s="871"/>
      <c r="L57" s="871"/>
      <c r="M57" s="871"/>
      <c r="N57" s="871"/>
      <c r="O57" s="871"/>
      <c r="P57" s="871"/>
      <c r="Q57" s="871"/>
      <c r="R57" s="871"/>
      <c r="S57" s="871"/>
      <c r="T57" s="871"/>
      <c r="U57" s="871"/>
      <c r="V57" s="871"/>
      <c r="W57" s="871"/>
      <c r="X57" s="871"/>
      <c r="Y57" s="871"/>
      <c r="Z57" s="871"/>
      <c r="AA57" s="871"/>
      <c r="AB57" s="871"/>
      <c r="AC57" s="871"/>
      <c r="AD57" s="871"/>
      <c r="AE57" s="871"/>
      <c r="AF57" s="871"/>
      <c r="AG57" s="871"/>
      <c r="AH57" s="871"/>
      <c r="AI57" s="871"/>
      <c r="AJ57" s="871"/>
      <c r="AK57" s="871"/>
      <c r="AL57" s="871"/>
      <c r="AM57" s="871"/>
      <c r="AN57" s="871"/>
      <c r="AO57" s="871"/>
      <c r="AP57" s="871"/>
      <c r="AQ57" s="871"/>
      <c r="AR57" s="871"/>
      <c r="AS57" s="871"/>
      <c r="AT57" s="871"/>
      <c r="AU57" s="871"/>
      <c r="AV57" s="871"/>
      <c r="AW57" s="871"/>
    </row>
    <row r="58" spans="1:49" s="3" customFormat="1" ht="12" customHeight="1">
      <c r="A58" s="871"/>
      <c r="B58" s="871"/>
      <c r="C58" s="871"/>
      <c r="D58" s="871"/>
      <c r="E58" s="871"/>
      <c r="F58" s="871"/>
      <c r="G58" s="871"/>
      <c r="H58" s="871"/>
      <c r="I58" s="871"/>
      <c r="J58" s="871"/>
      <c r="K58" s="871"/>
      <c r="L58" s="871"/>
      <c r="M58" s="871"/>
      <c r="N58" s="871"/>
      <c r="O58" s="871"/>
      <c r="P58" s="871"/>
      <c r="Q58" s="871"/>
      <c r="R58" s="871"/>
      <c r="S58" s="871"/>
      <c r="T58" s="871"/>
      <c r="U58" s="871"/>
      <c r="V58" s="871"/>
      <c r="W58" s="871"/>
      <c r="X58" s="871"/>
      <c r="Y58" s="871"/>
      <c r="Z58" s="871"/>
      <c r="AA58" s="871"/>
      <c r="AB58" s="871"/>
      <c r="AC58" s="871"/>
      <c r="AD58" s="871"/>
      <c r="AE58" s="871"/>
      <c r="AF58" s="871"/>
      <c r="AG58" s="871"/>
      <c r="AH58" s="871"/>
      <c r="AI58" s="871"/>
      <c r="AJ58" s="871"/>
      <c r="AK58" s="871"/>
      <c r="AL58" s="871"/>
      <c r="AM58" s="871"/>
      <c r="AN58" s="871"/>
      <c r="AO58" s="871"/>
      <c r="AP58" s="871"/>
      <c r="AQ58" s="871"/>
      <c r="AR58" s="871"/>
      <c r="AS58" s="871"/>
      <c r="AT58" s="871"/>
      <c r="AU58" s="871"/>
      <c r="AV58" s="871"/>
      <c r="AW58" s="871"/>
    </row>
  </sheetData>
  <sheetProtection sheet="1" objects="1" scenarios="1"/>
  <mergeCells count="261">
    <mergeCell ref="A54:G58"/>
    <mergeCell ref="H54:N58"/>
    <mergeCell ref="O54:U58"/>
    <mergeCell ref="V54:AB58"/>
    <mergeCell ref="AC54:AI58"/>
    <mergeCell ref="AJ54:AP58"/>
    <mergeCell ref="AQ54:AW58"/>
    <mergeCell ref="A48:AW48"/>
    <mergeCell ref="A49:AW49"/>
    <mergeCell ref="A50:E51"/>
    <mergeCell ref="F50:AW51"/>
    <mergeCell ref="A52:AW52"/>
    <mergeCell ref="A53:G53"/>
    <mergeCell ref="H53:N53"/>
    <mergeCell ref="O53:U53"/>
    <mergeCell ref="V53:AB53"/>
    <mergeCell ref="AC53:AI53"/>
    <mergeCell ref="AJ53:AP53"/>
    <mergeCell ref="AQ53:AW53"/>
    <mergeCell ref="A45:AI45"/>
    <mergeCell ref="AJ45:AQ45"/>
    <mergeCell ref="AR45:AW45"/>
    <mergeCell ref="A46:AA47"/>
    <mergeCell ref="AB46:AI46"/>
    <mergeCell ref="AJ46:AQ46"/>
    <mergeCell ref="AR46:AW46"/>
    <mergeCell ref="AB47:AI47"/>
    <mergeCell ref="AJ47:AQ47"/>
    <mergeCell ref="AR47:AW47"/>
    <mergeCell ref="A43:AI43"/>
    <mergeCell ref="AJ43:AQ43"/>
    <mergeCell ref="AR43:AW43"/>
    <mergeCell ref="A44:AI44"/>
    <mergeCell ref="AJ44:AQ44"/>
    <mergeCell ref="AR44:AW44"/>
    <mergeCell ref="AJ40:AQ40"/>
    <mergeCell ref="AR40:AW40"/>
    <mergeCell ref="A41:AI41"/>
    <mergeCell ref="AJ41:AQ41"/>
    <mergeCell ref="AR41:AW41"/>
    <mergeCell ref="A42:AI42"/>
    <mergeCell ref="AJ42:AQ42"/>
    <mergeCell ref="AR42:AW42"/>
    <mergeCell ref="A40:C40"/>
    <mergeCell ref="D40:T40"/>
    <mergeCell ref="U40:X40"/>
    <mergeCell ref="Y40:AA40"/>
    <mergeCell ref="AB40:AD40"/>
    <mergeCell ref="AE40:AI40"/>
    <mergeCell ref="AJ38:AQ38"/>
    <mergeCell ref="AR38:AW38"/>
    <mergeCell ref="A39:C39"/>
    <mergeCell ref="D39:T39"/>
    <mergeCell ref="U39:X39"/>
    <mergeCell ref="Y39:AA39"/>
    <mergeCell ref="AB39:AD39"/>
    <mergeCell ref="AE39:AI39"/>
    <mergeCell ref="AJ39:AQ39"/>
    <mergeCell ref="AR39:AW39"/>
    <mergeCell ref="A38:C38"/>
    <mergeCell ref="D38:T38"/>
    <mergeCell ref="U38:X38"/>
    <mergeCell ref="Y38:AA38"/>
    <mergeCell ref="AB38:AD38"/>
    <mergeCell ref="AE38:AI38"/>
    <mergeCell ref="AJ36:AQ36"/>
    <mergeCell ref="AR36:AW36"/>
    <mergeCell ref="A37:C37"/>
    <mergeCell ref="D37:T37"/>
    <mergeCell ref="U37:X37"/>
    <mergeCell ref="Y37:AA37"/>
    <mergeCell ref="AB37:AD37"/>
    <mergeCell ref="AE37:AI37"/>
    <mergeCell ref="AJ37:AQ37"/>
    <mergeCell ref="AR37:AW37"/>
    <mergeCell ref="A36:C36"/>
    <mergeCell ref="D36:T36"/>
    <mergeCell ref="U36:X36"/>
    <mergeCell ref="Y36:AA36"/>
    <mergeCell ref="AB36:AD36"/>
    <mergeCell ref="AE36:AI36"/>
    <mergeCell ref="AJ34:AQ34"/>
    <mergeCell ref="AR34:AW34"/>
    <mergeCell ref="A35:C35"/>
    <mergeCell ref="D35:T35"/>
    <mergeCell ref="U35:X35"/>
    <mergeCell ref="Y35:AA35"/>
    <mergeCell ref="AB35:AD35"/>
    <mergeCell ref="AE35:AI35"/>
    <mergeCell ref="AJ35:AQ35"/>
    <mergeCell ref="AR35:AW35"/>
    <mergeCell ref="A34:C34"/>
    <mergeCell ref="D34:T34"/>
    <mergeCell ref="U34:X34"/>
    <mergeCell ref="Y34:AA34"/>
    <mergeCell ref="AB34:AD34"/>
    <mergeCell ref="AE34:AI34"/>
    <mergeCell ref="AJ32:AQ32"/>
    <mergeCell ref="AR32:AW32"/>
    <mergeCell ref="A33:C33"/>
    <mergeCell ref="D33:T33"/>
    <mergeCell ref="U33:X33"/>
    <mergeCell ref="Y33:AA33"/>
    <mergeCell ref="AB33:AD33"/>
    <mergeCell ref="AE33:AI33"/>
    <mergeCell ref="AJ33:AQ33"/>
    <mergeCell ref="AR33:AW33"/>
    <mergeCell ref="A32:C32"/>
    <mergeCell ref="D32:T32"/>
    <mergeCell ref="U32:X32"/>
    <mergeCell ref="Y32:AA32"/>
    <mergeCell ref="AB32:AD32"/>
    <mergeCell ref="AE32:AI32"/>
    <mergeCell ref="AJ30:AQ30"/>
    <mergeCell ref="AR30:AW30"/>
    <mergeCell ref="A31:C31"/>
    <mergeCell ref="D31:T31"/>
    <mergeCell ref="U31:X31"/>
    <mergeCell ref="Y31:AA31"/>
    <mergeCell ref="AB31:AD31"/>
    <mergeCell ref="AE31:AI31"/>
    <mergeCell ref="AJ31:AQ31"/>
    <mergeCell ref="AR31:AW31"/>
    <mergeCell ref="A30:C30"/>
    <mergeCell ref="D30:T30"/>
    <mergeCell ref="U30:X30"/>
    <mergeCell ref="Y30:AA30"/>
    <mergeCell ref="AB30:AD30"/>
    <mergeCell ref="AE30:AI30"/>
    <mergeCell ref="AJ28:AQ28"/>
    <mergeCell ref="AR28:AW28"/>
    <mergeCell ref="A29:C29"/>
    <mergeCell ref="D29:T29"/>
    <mergeCell ref="U29:X29"/>
    <mergeCell ref="Y29:AA29"/>
    <mergeCell ref="AB29:AD29"/>
    <mergeCell ref="AE29:AI29"/>
    <mergeCell ref="AJ29:AQ29"/>
    <mergeCell ref="AR29:AW29"/>
    <mergeCell ref="A28:C28"/>
    <mergeCell ref="D28:T28"/>
    <mergeCell ref="U28:X28"/>
    <mergeCell ref="Y28:AA28"/>
    <mergeCell ref="AB28:AD28"/>
    <mergeCell ref="AE28:AI28"/>
    <mergeCell ref="AJ26:AQ26"/>
    <mergeCell ref="AR26:AW26"/>
    <mergeCell ref="A27:C27"/>
    <mergeCell ref="D27:T27"/>
    <mergeCell ref="U27:X27"/>
    <mergeCell ref="Y27:AA27"/>
    <mergeCell ref="AB27:AD27"/>
    <mergeCell ref="AE27:AI27"/>
    <mergeCell ref="AJ27:AQ27"/>
    <mergeCell ref="AR27:AW27"/>
    <mergeCell ref="A26:C26"/>
    <mergeCell ref="D26:T26"/>
    <mergeCell ref="U26:X26"/>
    <mergeCell ref="Y26:AA26"/>
    <mergeCell ref="AB26:AD26"/>
    <mergeCell ref="AE26:AI26"/>
    <mergeCell ref="AJ24:AQ24"/>
    <mergeCell ref="AR24:AW24"/>
    <mergeCell ref="A25:C25"/>
    <mergeCell ref="D25:T25"/>
    <mergeCell ref="U25:X25"/>
    <mergeCell ref="Y25:AA25"/>
    <mergeCell ref="AB25:AD25"/>
    <mergeCell ref="AE25:AI25"/>
    <mergeCell ref="AJ25:AQ25"/>
    <mergeCell ref="AR25:AW25"/>
    <mergeCell ref="A24:C24"/>
    <mergeCell ref="D24:T24"/>
    <mergeCell ref="U24:X24"/>
    <mergeCell ref="Y24:AA24"/>
    <mergeCell ref="AB24:AD24"/>
    <mergeCell ref="AE24:AI24"/>
    <mergeCell ref="AJ22:AQ22"/>
    <mergeCell ref="AR22:AW22"/>
    <mergeCell ref="A23:C23"/>
    <mergeCell ref="D23:T23"/>
    <mergeCell ref="U23:X23"/>
    <mergeCell ref="Y23:AA23"/>
    <mergeCell ref="AB23:AD23"/>
    <mergeCell ref="AE23:AI23"/>
    <mergeCell ref="AJ23:AQ23"/>
    <mergeCell ref="AR23:AW23"/>
    <mergeCell ref="A22:C22"/>
    <mergeCell ref="D22:T22"/>
    <mergeCell ref="U22:X22"/>
    <mergeCell ref="Y22:AA22"/>
    <mergeCell ref="AB22:AD22"/>
    <mergeCell ref="AE22:AI22"/>
    <mergeCell ref="A20:C21"/>
    <mergeCell ref="D20:T21"/>
    <mergeCell ref="U20:X21"/>
    <mergeCell ref="Y20:AA21"/>
    <mergeCell ref="AB20:AD21"/>
    <mergeCell ref="AE20:AI21"/>
    <mergeCell ref="AJ20:AQ21"/>
    <mergeCell ref="AR20:AW21"/>
    <mergeCell ref="AH19:AI19"/>
    <mergeCell ref="AJ19:AK19"/>
    <mergeCell ref="AL19:AM19"/>
    <mergeCell ref="AN19:AO19"/>
    <mergeCell ref="AP19:AQ19"/>
    <mergeCell ref="AR19:AS19"/>
    <mergeCell ref="AR17:AW18"/>
    <mergeCell ref="G18:L18"/>
    <mergeCell ref="M18:AD18"/>
    <mergeCell ref="A19:U19"/>
    <mergeCell ref="V19:W19"/>
    <mergeCell ref="X19:Y19"/>
    <mergeCell ref="Z19:AA19"/>
    <mergeCell ref="AB19:AC19"/>
    <mergeCell ref="AD19:AE19"/>
    <mergeCell ref="AF19:AG19"/>
    <mergeCell ref="A17:F18"/>
    <mergeCell ref="G17:L17"/>
    <mergeCell ref="M17:AD17"/>
    <mergeCell ref="AE17:AG18"/>
    <mergeCell ref="AH17:AN18"/>
    <mergeCell ref="AO17:AQ18"/>
    <mergeCell ref="AT19:AU19"/>
    <mergeCell ref="AV19:AW19"/>
    <mergeCell ref="A10:B12"/>
    <mergeCell ref="C10:F11"/>
    <mergeCell ref="G10:V11"/>
    <mergeCell ref="W10:W11"/>
    <mergeCell ref="X10:AA12"/>
    <mergeCell ref="AB10:AW16"/>
    <mergeCell ref="C12:W12"/>
    <mergeCell ref="A13:W16"/>
    <mergeCell ref="X13:AA16"/>
    <mergeCell ref="A8:AW8"/>
    <mergeCell ref="A9:W9"/>
    <mergeCell ref="X9:AA9"/>
    <mergeCell ref="AB9:AC9"/>
    <mergeCell ref="AD9:AE9"/>
    <mergeCell ref="AF9:AG9"/>
    <mergeCell ref="AH9:AI9"/>
    <mergeCell ref="AJ9:AK9"/>
    <mergeCell ref="AL9:AM9"/>
    <mergeCell ref="AN9:AW9"/>
    <mergeCell ref="AV3:AW3"/>
    <mergeCell ref="A4:AW4"/>
    <mergeCell ref="A5:Y5"/>
    <mergeCell ref="Z5:AW5"/>
    <mergeCell ref="A6:AW6"/>
    <mergeCell ref="A7:P7"/>
    <mergeCell ref="Q7:AW7"/>
    <mergeCell ref="A1:AG1"/>
    <mergeCell ref="AH1:AK1"/>
    <mergeCell ref="AL1:AW1"/>
    <mergeCell ref="A2:AW2"/>
    <mergeCell ref="A3:AD3"/>
    <mergeCell ref="AE3:AK3"/>
    <mergeCell ref="AL3:AM3"/>
    <mergeCell ref="AN3:AP3"/>
    <mergeCell ref="AQ3:AR3"/>
    <mergeCell ref="AS3:AU3"/>
  </mergeCells>
  <phoneticPr fontId="1"/>
  <dataValidations disablePrompts="1" count="1">
    <dataValidation type="list" allowBlank="1" showInputMessage="1" showErrorMessage="1" sqref="AB22:AD40" xr:uid="{E27006F6-7C30-4BBB-8995-BB502284EF50}">
      <formula1>$AZ$22:$AZ$23</formula1>
    </dataValidation>
  </dataValidations>
  <printOptions horizontalCentered="1"/>
  <pageMargins left="0.74803149606299213" right="0.74803149606299213" top="0.39370078740157483" bottom="0.47244094488188981" header="0.31496062992125984" footer="0.31496062992125984"/>
  <pageSetup paperSize="9" scale="87" orientation="portrait" blackAndWhite="1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請求書</vt:lpstr>
      <vt:lpstr>外注費　請求書　</vt:lpstr>
      <vt:lpstr>関西版I_請求書</vt:lpstr>
      <vt:lpstr>関西版I入力例</vt:lpstr>
      <vt:lpstr>外注費　請求書　 (記入例）</vt:lpstr>
      <vt:lpstr>サンプル (別紙明細有)</vt:lpstr>
      <vt:lpstr>サンプル (明細入力)</vt:lpstr>
      <vt:lpstr>'サンプル (別紙明細有)'!Print_Area</vt:lpstr>
      <vt:lpstr>'サンプル (明細入力)'!Print_Area</vt:lpstr>
      <vt:lpstr>'外注費　請求書　'!Print_Area</vt:lpstr>
      <vt:lpstr>'外注費　請求書　 (記入例）'!Print_Area</vt:lpstr>
      <vt:lpstr>関西版I_請求書!Print_Area</vt:lpstr>
      <vt:lpstr>関西版I入力例!Print_Area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和美</dc:creator>
  <cp:lastModifiedBy>岩外 敬生</cp:lastModifiedBy>
  <cp:lastPrinted>2023-11-09T05:09:09Z</cp:lastPrinted>
  <dcterms:created xsi:type="dcterms:W3CDTF">2023-03-10T06:48:00Z</dcterms:created>
  <dcterms:modified xsi:type="dcterms:W3CDTF">2023-11-20T02:00:35Z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683164229</vt:i4>
  </property>
  <property fmtid="{D5CDD505-2E9C-101B-9397-08002B2CF9AE}" pid="3" name="_NewReviewCycle">
    <vt:lpwstr/>
  </property>
  <property fmtid="{D5CDD505-2E9C-101B-9397-08002B2CF9AE}" pid="4" name="_EmailSubject">
    <vt:lpwstr>外注系請求書差し替えのお願い</vt:lpwstr>
  </property>
  <property fmtid="{D5CDD505-2E9C-101B-9397-08002B2CF9AE}" pid="5" name="_PreviousAdHocReviewCycleID">
    <vt:i4>37267921</vt:i4>
  </property>
</Properties>
</file>